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f" ContentType="image/tiff"/>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aschramm\Documents\Website\Literature &amp; Documents\"/>
    </mc:Choice>
  </mc:AlternateContent>
  <xr:revisionPtr revIDLastSave="0" documentId="8_{6D6313AF-217C-41FB-88D9-5A5CED5C973F}" xr6:coauthVersionLast="47" xr6:coauthVersionMax="47" xr10:uidLastSave="{00000000-0000-0000-0000-000000000000}"/>
  <bookViews>
    <workbookView xWindow="-120" yWindow="-120" windowWidth="25440" windowHeight="15270" tabRatio="799" xr2:uid="{00000000-000D-0000-FFFF-FFFF00000000}"/>
  </bookViews>
  <sheets>
    <sheet name="Help Page" sheetId="8" r:id="rId1"/>
    <sheet name="Project Information" sheetId="9" r:id="rId2"/>
    <sheet name="Delivery Details" sheetId="13" r:id="rId3"/>
    <sheet name="Make-up 1" sheetId="22" r:id="rId4"/>
    <sheet name="Make-up 2" sheetId="46" r:id="rId5"/>
    <sheet name="Make-up 3" sheetId="44" r:id="rId6"/>
    <sheet name="Make-up 4" sheetId="45" r:id="rId7"/>
    <sheet name="Make-up 5" sheetId="43" r:id="rId8"/>
    <sheet name="Make-up 6" sheetId="47" r:id="rId9"/>
    <sheet name="Offsets &amp; Shapes Detail" sheetId="48" r:id="rId10"/>
    <sheet name="Lists" sheetId="7" state="hidden" r:id="rId11"/>
  </sheets>
  <definedNames>
    <definedName name="OLE_LINK1" localSheetId="2">'Delivery Details'!$G$122</definedName>
    <definedName name="OLE_LINK1" localSheetId="0">'Help Page'!$F$133</definedName>
    <definedName name="OLE_LINK1" localSheetId="3">'Make-up 1'!#REF!</definedName>
    <definedName name="OLE_LINK1" localSheetId="4">'Make-up 2'!#REF!</definedName>
    <definedName name="OLE_LINK1" localSheetId="5">'Make-up 3'!#REF!</definedName>
    <definedName name="OLE_LINK1" localSheetId="6">'Make-up 4'!#REF!</definedName>
    <definedName name="OLE_LINK1" localSheetId="7">'Make-up 5'!#REF!</definedName>
    <definedName name="OLE_LINK1" localSheetId="8">'Make-up 6'!#REF!</definedName>
    <definedName name="OLE_LINK1" localSheetId="1">'Project Information'!#REF!</definedName>
    <definedName name="_xlnm.Print_Area" localSheetId="2">'Delivery Details'!$A$1:$F$48</definedName>
    <definedName name="_xlnm.Print_Area" localSheetId="0">'Help Page'!$A$1:$Q$107</definedName>
    <definedName name="_xlnm.Print_Area" localSheetId="3">'Make-up 1'!$A$1:$AO$222</definedName>
    <definedName name="_xlnm.Print_Area" localSheetId="4">'Make-up 2'!$A$1:$AO$222</definedName>
    <definedName name="_xlnm.Print_Area" localSheetId="5">'Make-up 3'!$A$1:$AO$222</definedName>
    <definedName name="_xlnm.Print_Area" localSheetId="6">'Make-up 4'!$A$1:$AO$222</definedName>
    <definedName name="_xlnm.Print_Area" localSheetId="7">'Make-up 5'!$A$1:$AO$222</definedName>
    <definedName name="_xlnm.Print_Area" localSheetId="8">'Make-up 6'!$A$1:$AO$222</definedName>
    <definedName name="_xlnm.Print_Titles" localSheetId="3">'Make-up 1'!$20:$21</definedName>
    <definedName name="_xlnm.Print_Titles" localSheetId="4">'Make-up 2'!$20:$21</definedName>
    <definedName name="_xlnm.Print_Titles" localSheetId="5">'Make-up 3'!$20:$21</definedName>
    <definedName name="_xlnm.Print_Titles" localSheetId="6">'Make-up 4'!$20:$21</definedName>
    <definedName name="_xlnm.Print_Titles" localSheetId="7">'Make-up 5'!$20:$21</definedName>
    <definedName name="_xlnm.Print_Titles" localSheetId="8">'Make-up 6'!$20:$21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222" i="47" l="1"/>
  <c r="AN222" i="47"/>
  <c r="AM222" i="47"/>
  <c r="AL222" i="47"/>
  <c r="AK222" i="47"/>
  <c r="AJ222" i="47"/>
  <c r="AI222" i="47"/>
  <c r="AH222" i="47"/>
  <c r="AG222" i="47"/>
  <c r="AF222" i="47"/>
  <c r="AE222" i="47"/>
  <c r="AD222" i="47"/>
  <c r="AC222" i="47"/>
  <c r="AB222" i="47"/>
  <c r="AA222" i="47"/>
  <c r="Z222" i="47"/>
  <c r="Y222" i="47"/>
  <c r="X222" i="47"/>
  <c r="W222" i="47"/>
  <c r="V222" i="47"/>
  <c r="U222" i="47"/>
  <c r="T222" i="47"/>
  <c r="S222" i="47"/>
  <c r="R222" i="47"/>
  <c r="Q222" i="47"/>
  <c r="P222" i="47"/>
  <c r="O222" i="47"/>
  <c r="N222" i="47"/>
  <c r="M222" i="47"/>
  <c r="L222" i="47"/>
  <c r="K222" i="47"/>
  <c r="J222" i="47"/>
  <c r="F222" i="47"/>
  <c r="B222" i="47"/>
  <c r="AP221" i="47"/>
  <c r="AQ221" i="47" s="1"/>
  <c r="AP220" i="47"/>
  <c r="AQ220" i="47" s="1"/>
  <c r="AP219" i="47"/>
  <c r="AQ219" i="47" s="1"/>
  <c r="AP218" i="47"/>
  <c r="AQ218" i="47" s="1"/>
  <c r="AP217" i="47"/>
  <c r="AQ217" i="47" s="1"/>
  <c r="AP216" i="47"/>
  <c r="AQ216" i="47" s="1"/>
  <c r="AP215" i="47"/>
  <c r="AQ215" i="47" s="1"/>
  <c r="AP214" i="47"/>
  <c r="AQ214" i="47" s="1"/>
  <c r="AP213" i="47"/>
  <c r="AQ213" i="47" s="1"/>
  <c r="AP212" i="47"/>
  <c r="AQ212" i="47" s="1"/>
  <c r="AP211" i="47"/>
  <c r="AQ211" i="47" s="1"/>
  <c r="AP210" i="47"/>
  <c r="AQ210" i="47" s="1"/>
  <c r="AP209" i="47"/>
  <c r="AQ209" i="47" s="1"/>
  <c r="AP208" i="47"/>
  <c r="AQ208" i="47" s="1"/>
  <c r="AP207" i="47"/>
  <c r="AQ207" i="47" s="1"/>
  <c r="AP206" i="47"/>
  <c r="AQ206" i="47" s="1"/>
  <c r="AP205" i="47"/>
  <c r="AQ205" i="47" s="1"/>
  <c r="AP204" i="47"/>
  <c r="AQ204" i="47" s="1"/>
  <c r="AP203" i="47"/>
  <c r="AQ203" i="47" s="1"/>
  <c r="AP202" i="47"/>
  <c r="AQ202" i="47" s="1"/>
  <c r="AP201" i="47"/>
  <c r="AQ201" i="47" s="1"/>
  <c r="AP200" i="47"/>
  <c r="AQ200" i="47" s="1"/>
  <c r="AP199" i="47"/>
  <c r="AQ199" i="47" s="1"/>
  <c r="AP198" i="47"/>
  <c r="AQ198" i="47" s="1"/>
  <c r="AP197" i="47"/>
  <c r="AQ197" i="47" s="1"/>
  <c r="AP196" i="47"/>
  <c r="AQ196" i="47" s="1"/>
  <c r="AP195" i="47"/>
  <c r="AQ195" i="47" s="1"/>
  <c r="AP194" i="47"/>
  <c r="AQ194" i="47" s="1"/>
  <c r="AP193" i="47"/>
  <c r="AQ193" i="47" s="1"/>
  <c r="AP192" i="47"/>
  <c r="AQ192" i="47" s="1"/>
  <c r="AP191" i="47"/>
  <c r="AQ191" i="47" s="1"/>
  <c r="AP190" i="47"/>
  <c r="AQ190" i="47" s="1"/>
  <c r="AP189" i="47"/>
  <c r="AQ189" i="47" s="1"/>
  <c r="AP188" i="47"/>
  <c r="AQ188" i="47" s="1"/>
  <c r="AP187" i="47"/>
  <c r="AQ187" i="47" s="1"/>
  <c r="AP186" i="47"/>
  <c r="AQ186" i="47" s="1"/>
  <c r="AP185" i="47"/>
  <c r="AQ185" i="47" s="1"/>
  <c r="AP184" i="47"/>
  <c r="AQ184" i="47" s="1"/>
  <c r="AP183" i="47"/>
  <c r="AQ183" i="47" s="1"/>
  <c r="AP182" i="47"/>
  <c r="AQ182" i="47" s="1"/>
  <c r="AP181" i="47"/>
  <c r="AQ181" i="47" s="1"/>
  <c r="AP180" i="47"/>
  <c r="AQ180" i="47" s="1"/>
  <c r="AP179" i="47"/>
  <c r="AQ179" i="47" s="1"/>
  <c r="AP178" i="47"/>
  <c r="AQ178" i="47" s="1"/>
  <c r="AP177" i="47"/>
  <c r="AQ177" i="47" s="1"/>
  <c r="AP176" i="47"/>
  <c r="AQ176" i="47" s="1"/>
  <c r="AP175" i="47"/>
  <c r="AQ175" i="47" s="1"/>
  <c r="AP174" i="47"/>
  <c r="AQ174" i="47" s="1"/>
  <c r="AP173" i="47"/>
  <c r="AQ173" i="47" s="1"/>
  <c r="AP172" i="47"/>
  <c r="AQ172" i="47" s="1"/>
  <c r="AP171" i="47"/>
  <c r="AQ171" i="47" s="1"/>
  <c r="AP170" i="47"/>
  <c r="AQ170" i="47" s="1"/>
  <c r="AP169" i="47"/>
  <c r="AQ169" i="47" s="1"/>
  <c r="AP168" i="47"/>
  <c r="AQ168" i="47" s="1"/>
  <c r="AP167" i="47"/>
  <c r="AQ167" i="47" s="1"/>
  <c r="AP166" i="47"/>
  <c r="AQ166" i="47" s="1"/>
  <c r="AP165" i="47"/>
  <c r="AQ165" i="47" s="1"/>
  <c r="AP164" i="47"/>
  <c r="AQ164" i="47" s="1"/>
  <c r="AP163" i="47"/>
  <c r="AQ163" i="47" s="1"/>
  <c r="AP162" i="47"/>
  <c r="AQ162" i="47" s="1"/>
  <c r="AP161" i="47"/>
  <c r="AQ161" i="47" s="1"/>
  <c r="AP160" i="47"/>
  <c r="AQ160" i="47" s="1"/>
  <c r="AP159" i="47"/>
  <c r="AQ159" i="47" s="1"/>
  <c r="AP158" i="47"/>
  <c r="AQ158" i="47" s="1"/>
  <c r="AP157" i="47"/>
  <c r="AQ157" i="47" s="1"/>
  <c r="AP156" i="47"/>
  <c r="AQ156" i="47" s="1"/>
  <c r="AP155" i="47"/>
  <c r="AQ155" i="47" s="1"/>
  <c r="AP154" i="47"/>
  <c r="AQ154" i="47" s="1"/>
  <c r="AP153" i="47"/>
  <c r="AQ153" i="47" s="1"/>
  <c r="AP152" i="47"/>
  <c r="AQ152" i="47" s="1"/>
  <c r="AP151" i="47"/>
  <c r="AQ151" i="47" s="1"/>
  <c r="AP150" i="47"/>
  <c r="AQ150" i="47" s="1"/>
  <c r="AP149" i="47"/>
  <c r="AQ149" i="47" s="1"/>
  <c r="AP148" i="47"/>
  <c r="AQ148" i="47" s="1"/>
  <c r="AP147" i="47"/>
  <c r="AQ147" i="47" s="1"/>
  <c r="AP146" i="47"/>
  <c r="AQ146" i="47" s="1"/>
  <c r="AP145" i="47"/>
  <c r="AQ145" i="47" s="1"/>
  <c r="AP144" i="47"/>
  <c r="AQ144" i="47" s="1"/>
  <c r="AP143" i="47"/>
  <c r="AQ143" i="47" s="1"/>
  <c r="AP142" i="47"/>
  <c r="AQ142" i="47" s="1"/>
  <c r="AP141" i="47"/>
  <c r="AQ141" i="47" s="1"/>
  <c r="AP140" i="47"/>
  <c r="AQ140" i="47" s="1"/>
  <c r="AP139" i="47"/>
  <c r="AQ139" i="47" s="1"/>
  <c r="AP138" i="47"/>
  <c r="AQ138" i="47" s="1"/>
  <c r="AP137" i="47"/>
  <c r="AQ137" i="47" s="1"/>
  <c r="AP136" i="47"/>
  <c r="AQ136" i="47" s="1"/>
  <c r="AP135" i="47"/>
  <c r="AQ135" i="47" s="1"/>
  <c r="AP134" i="47"/>
  <c r="AQ134" i="47" s="1"/>
  <c r="AP133" i="47"/>
  <c r="AQ133" i="47" s="1"/>
  <c r="AP132" i="47"/>
  <c r="AQ132" i="47" s="1"/>
  <c r="AP131" i="47"/>
  <c r="AQ131" i="47" s="1"/>
  <c r="AP130" i="47"/>
  <c r="AQ130" i="47" s="1"/>
  <c r="AP129" i="47"/>
  <c r="AQ129" i="47" s="1"/>
  <c r="AP128" i="47"/>
  <c r="AQ128" i="47" s="1"/>
  <c r="AP127" i="47"/>
  <c r="AQ127" i="47" s="1"/>
  <c r="AP126" i="47"/>
  <c r="AQ126" i="47" s="1"/>
  <c r="AP125" i="47"/>
  <c r="AQ125" i="47" s="1"/>
  <c r="AP124" i="47"/>
  <c r="AQ124" i="47" s="1"/>
  <c r="AP123" i="47"/>
  <c r="AQ123" i="47" s="1"/>
  <c r="AP122" i="47"/>
  <c r="AQ122" i="47" s="1"/>
  <c r="AP121" i="47"/>
  <c r="AQ121" i="47" s="1"/>
  <c r="AP120" i="47"/>
  <c r="AQ120" i="47" s="1"/>
  <c r="AP119" i="47"/>
  <c r="AQ119" i="47" s="1"/>
  <c r="AP118" i="47"/>
  <c r="AQ118" i="47" s="1"/>
  <c r="AP117" i="47"/>
  <c r="AQ117" i="47" s="1"/>
  <c r="AP116" i="47"/>
  <c r="AQ116" i="47" s="1"/>
  <c r="AP115" i="47"/>
  <c r="AQ115" i="47" s="1"/>
  <c r="AP114" i="47"/>
  <c r="AQ114" i="47" s="1"/>
  <c r="AP113" i="47"/>
  <c r="AQ113" i="47" s="1"/>
  <c r="AP112" i="47"/>
  <c r="AQ112" i="47" s="1"/>
  <c r="AP111" i="47"/>
  <c r="AQ111" i="47" s="1"/>
  <c r="AP110" i="47"/>
  <c r="AQ110" i="47" s="1"/>
  <c r="AP109" i="47"/>
  <c r="AQ109" i="47" s="1"/>
  <c r="AP108" i="47"/>
  <c r="AQ108" i="47" s="1"/>
  <c r="AP107" i="47"/>
  <c r="AQ107" i="47" s="1"/>
  <c r="AP106" i="47"/>
  <c r="AQ106" i="47" s="1"/>
  <c r="AP105" i="47"/>
  <c r="AQ105" i="47" s="1"/>
  <c r="AP104" i="47"/>
  <c r="AQ104" i="47" s="1"/>
  <c r="AP103" i="47"/>
  <c r="AQ103" i="47" s="1"/>
  <c r="AP102" i="47"/>
  <c r="AQ102" i="47" s="1"/>
  <c r="AP101" i="47"/>
  <c r="AQ101" i="47" s="1"/>
  <c r="AP100" i="47"/>
  <c r="AQ100" i="47" s="1"/>
  <c r="AP99" i="47"/>
  <c r="AQ99" i="47" s="1"/>
  <c r="AP98" i="47"/>
  <c r="AQ98" i="47" s="1"/>
  <c r="AP97" i="47"/>
  <c r="AQ97" i="47" s="1"/>
  <c r="AP96" i="47"/>
  <c r="AQ96" i="47" s="1"/>
  <c r="AP95" i="47"/>
  <c r="AQ95" i="47" s="1"/>
  <c r="AP94" i="47"/>
  <c r="AQ94" i="47" s="1"/>
  <c r="AP93" i="47"/>
  <c r="AQ93" i="47" s="1"/>
  <c r="AP92" i="47"/>
  <c r="AQ92" i="47" s="1"/>
  <c r="AP91" i="47"/>
  <c r="AQ91" i="47" s="1"/>
  <c r="AP90" i="47"/>
  <c r="AQ90" i="47" s="1"/>
  <c r="AP89" i="47"/>
  <c r="AQ89" i="47" s="1"/>
  <c r="AP88" i="47"/>
  <c r="AQ88" i="47" s="1"/>
  <c r="AP87" i="47"/>
  <c r="AQ87" i="47" s="1"/>
  <c r="AP86" i="47"/>
  <c r="AQ86" i="47" s="1"/>
  <c r="AP85" i="47"/>
  <c r="AQ85" i="47" s="1"/>
  <c r="AP84" i="47"/>
  <c r="AQ84" i="47" s="1"/>
  <c r="AP83" i="47"/>
  <c r="AQ83" i="47" s="1"/>
  <c r="AP82" i="47"/>
  <c r="AQ82" i="47" s="1"/>
  <c r="AP81" i="47"/>
  <c r="AQ81" i="47" s="1"/>
  <c r="AP80" i="47"/>
  <c r="AQ80" i="47" s="1"/>
  <c r="AP79" i="47"/>
  <c r="AQ79" i="47" s="1"/>
  <c r="AP78" i="47"/>
  <c r="AQ78" i="47" s="1"/>
  <c r="AP77" i="47"/>
  <c r="AQ77" i="47" s="1"/>
  <c r="AP76" i="47"/>
  <c r="AQ76" i="47" s="1"/>
  <c r="AP75" i="47"/>
  <c r="AQ75" i="47" s="1"/>
  <c r="AP74" i="47"/>
  <c r="AQ74" i="47" s="1"/>
  <c r="AP73" i="47"/>
  <c r="AQ73" i="47" s="1"/>
  <c r="AP72" i="47"/>
  <c r="AQ72" i="47" s="1"/>
  <c r="AP71" i="47"/>
  <c r="AQ71" i="47" s="1"/>
  <c r="AP70" i="47"/>
  <c r="AQ70" i="47" s="1"/>
  <c r="AP69" i="47"/>
  <c r="AQ69" i="47" s="1"/>
  <c r="AP68" i="47"/>
  <c r="AQ68" i="47" s="1"/>
  <c r="AP67" i="47"/>
  <c r="AQ67" i="47" s="1"/>
  <c r="AP66" i="47"/>
  <c r="AQ66" i="47" s="1"/>
  <c r="AP65" i="47"/>
  <c r="AQ65" i="47" s="1"/>
  <c r="AP64" i="47"/>
  <c r="AQ64" i="47" s="1"/>
  <c r="AP63" i="47"/>
  <c r="AQ63" i="47" s="1"/>
  <c r="AP62" i="47"/>
  <c r="AQ62" i="47" s="1"/>
  <c r="AP61" i="47"/>
  <c r="AQ61" i="47" s="1"/>
  <c r="AP60" i="47"/>
  <c r="AQ60" i="47" s="1"/>
  <c r="AP59" i="47"/>
  <c r="AQ59" i="47" s="1"/>
  <c r="AP58" i="47"/>
  <c r="AQ58" i="47" s="1"/>
  <c r="AP57" i="47"/>
  <c r="AQ57" i="47" s="1"/>
  <c r="AP56" i="47"/>
  <c r="AQ56" i="47" s="1"/>
  <c r="AP55" i="47"/>
  <c r="AQ55" i="47" s="1"/>
  <c r="AP54" i="47"/>
  <c r="AQ54" i="47" s="1"/>
  <c r="AP53" i="47"/>
  <c r="AQ53" i="47" s="1"/>
  <c r="AP52" i="47"/>
  <c r="AQ52" i="47" s="1"/>
  <c r="AP51" i="47"/>
  <c r="AQ51" i="47" s="1"/>
  <c r="AP50" i="47"/>
  <c r="AQ50" i="47" s="1"/>
  <c r="AP49" i="47"/>
  <c r="AQ49" i="47" s="1"/>
  <c r="AP48" i="47"/>
  <c r="AQ48" i="47" s="1"/>
  <c r="AP47" i="47"/>
  <c r="AQ47" i="47" s="1"/>
  <c r="AP46" i="47"/>
  <c r="AQ46" i="47" s="1"/>
  <c r="AP45" i="47"/>
  <c r="AQ45" i="47" s="1"/>
  <c r="AP44" i="47"/>
  <c r="AQ44" i="47" s="1"/>
  <c r="AP43" i="47"/>
  <c r="AQ43" i="47" s="1"/>
  <c r="AP42" i="47"/>
  <c r="AQ42" i="47" s="1"/>
  <c r="AP41" i="47"/>
  <c r="AQ41" i="47" s="1"/>
  <c r="AP40" i="47"/>
  <c r="AQ40" i="47" s="1"/>
  <c r="AP39" i="47"/>
  <c r="AQ39" i="47" s="1"/>
  <c r="AP38" i="47"/>
  <c r="AQ38" i="47" s="1"/>
  <c r="AP37" i="47"/>
  <c r="AQ37" i="47" s="1"/>
  <c r="AP36" i="47"/>
  <c r="AQ36" i="47" s="1"/>
  <c r="AP35" i="47"/>
  <c r="AQ35" i="47" s="1"/>
  <c r="AP34" i="47"/>
  <c r="AQ34" i="47" s="1"/>
  <c r="AP33" i="47"/>
  <c r="AQ33" i="47" s="1"/>
  <c r="AP32" i="47"/>
  <c r="AQ32" i="47" s="1"/>
  <c r="AP31" i="47"/>
  <c r="AQ31" i="47" s="1"/>
  <c r="AP30" i="47"/>
  <c r="AQ30" i="47" s="1"/>
  <c r="AP29" i="47"/>
  <c r="AQ29" i="47" s="1"/>
  <c r="AP28" i="47"/>
  <c r="AQ28" i="47" s="1"/>
  <c r="AP27" i="47"/>
  <c r="AQ27" i="47" s="1"/>
  <c r="AP26" i="47"/>
  <c r="AQ26" i="47" s="1"/>
  <c r="AP25" i="47"/>
  <c r="AQ25" i="47" s="1"/>
  <c r="AP24" i="47"/>
  <c r="AQ24" i="47" s="1"/>
  <c r="AP23" i="47"/>
  <c r="AQ23" i="47" s="1"/>
  <c r="AP22" i="47"/>
  <c r="AP222" i="47" s="1"/>
  <c r="AQ222" i="47" s="1"/>
  <c r="D20" i="47"/>
  <c r="C20" i="47"/>
  <c r="S17" i="47"/>
  <c r="S16" i="47"/>
  <c r="J14" i="47"/>
  <c r="J13" i="47"/>
  <c r="O10" i="47"/>
  <c r="M1" i="47"/>
  <c r="H1" i="47"/>
  <c r="D1" i="47"/>
  <c r="AO222" i="46"/>
  <c r="AN222" i="46"/>
  <c r="AM222" i="46"/>
  <c r="AL222" i="46"/>
  <c r="AK222" i="46"/>
  <c r="AJ222" i="46"/>
  <c r="AI222" i="46"/>
  <c r="AH222" i="46"/>
  <c r="AG222" i="46"/>
  <c r="AF222" i="46"/>
  <c r="AE222" i="46"/>
  <c r="AD222" i="46"/>
  <c r="AC222" i="46"/>
  <c r="AB222" i="46"/>
  <c r="AA222" i="46"/>
  <c r="Z222" i="46"/>
  <c r="Y222" i="46"/>
  <c r="X222" i="46"/>
  <c r="W222" i="46"/>
  <c r="V222" i="46"/>
  <c r="U222" i="46"/>
  <c r="T222" i="46"/>
  <c r="S222" i="46"/>
  <c r="R222" i="46"/>
  <c r="Q222" i="46"/>
  <c r="P222" i="46"/>
  <c r="O222" i="46"/>
  <c r="N222" i="46"/>
  <c r="M222" i="46"/>
  <c r="L222" i="46"/>
  <c r="K222" i="46"/>
  <c r="J222" i="46"/>
  <c r="F222" i="46"/>
  <c r="B222" i="46"/>
  <c r="AQ221" i="46"/>
  <c r="AP221" i="46"/>
  <c r="AQ220" i="46"/>
  <c r="AP220" i="46"/>
  <c r="AQ219" i="46"/>
  <c r="AP219" i="46"/>
  <c r="AQ218" i="46"/>
  <c r="AP218" i="46"/>
  <c r="AQ217" i="46"/>
  <c r="AP217" i="46"/>
  <c r="AQ216" i="46"/>
  <c r="AP216" i="46"/>
  <c r="AQ215" i="46"/>
  <c r="AP215" i="46"/>
  <c r="AQ214" i="46"/>
  <c r="AP214" i="46"/>
  <c r="AQ213" i="46"/>
  <c r="AP213" i="46"/>
  <c r="AQ212" i="46"/>
  <c r="AP212" i="46"/>
  <c r="AQ211" i="46"/>
  <c r="AP211" i="46"/>
  <c r="AQ210" i="46"/>
  <c r="AP210" i="46"/>
  <c r="AQ209" i="46"/>
  <c r="AP209" i="46"/>
  <c r="AQ208" i="46"/>
  <c r="AP208" i="46"/>
  <c r="AQ207" i="46"/>
  <c r="AP207" i="46"/>
  <c r="AQ206" i="46"/>
  <c r="AP206" i="46"/>
  <c r="AQ205" i="46"/>
  <c r="AP205" i="46"/>
  <c r="AQ204" i="46"/>
  <c r="AP204" i="46"/>
  <c r="AQ203" i="46"/>
  <c r="AP203" i="46"/>
  <c r="AQ202" i="46"/>
  <c r="AP202" i="46"/>
  <c r="AQ201" i="46"/>
  <c r="AP201" i="46"/>
  <c r="AQ200" i="46"/>
  <c r="AP200" i="46"/>
  <c r="AQ199" i="46"/>
  <c r="AP199" i="46"/>
  <c r="AQ198" i="46"/>
  <c r="AP198" i="46"/>
  <c r="AQ197" i="46"/>
  <c r="AP197" i="46"/>
  <c r="AQ196" i="46"/>
  <c r="AP196" i="46"/>
  <c r="AQ195" i="46"/>
  <c r="AP195" i="46"/>
  <c r="AQ194" i="46"/>
  <c r="AP194" i="46"/>
  <c r="AQ193" i="46"/>
  <c r="AP193" i="46"/>
  <c r="AQ192" i="46"/>
  <c r="AP192" i="46"/>
  <c r="AQ191" i="46"/>
  <c r="AP191" i="46"/>
  <c r="AQ190" i="46"/>
  <c r="AP190" i="46"/>
  <c r="AQ189" i="46"/>
  <c r="AP189" i="46"/>
  <c r="AQ188" i="46"/>
  <c r="AP188" i="46"/>
  <c r="AQ187" i="46"/>
  <c r="AP187" i="46"/>
  <c r="AQ186" i="46"/>
  <c r="AP186" i="46"/>
  <c r="AQ185" i="46"/>
  <c r="AP185" i="46"/>
  <c r="AQ184" i="46"/>
  <c r="AP184" i="46"/>
  <c r="AQ183" i="46"/>
  <c r="AP183" i="46"/>
  <c r="AQ182" i="46"/>
  <c r="AP182" i="46"/>
  <c r="AQ181" i="46"/>
  <c r="AP181" i="46"/>
  <c r="AQ180" i="46"/>
  <c r="AP180" i="46"/>
  <c r="AQ179" i="46"/>
  <c r="AP179" i="46"/>
  <c r="AQ178" i="46"/>
  <c r="AP178" i="46"/>
  <c r="AQ177" i="46"/>
  <c r="AP177" i="46"/>
  <c r="AQ176" i="46"/>
  <c r="AP176" i="46"/>
  <c r="AQ175" i="46"/>
  <c r="AP175" i="46"/>
  <c r="AQ174" i="46"/>
  <c r="AP174" i="46"/>
  <c r="AQ173" i="46"/>
  <c r="AP173" i="46"/>
  <c r="AQ172" i="46"/>
  <c r="AP172" i="46"/>
  <c r="AQ171" i="46"/>
  <c r="AP171" i="46"/>
  <c r="AQ170" i="46"/>
  <c r="AP170" i="46"/>
  <c r="AQ169" i="46"/>
  <c r="AP169" i="46"/>
  <c r="AQ168" i="46"/>
  <c r="AP168" i="46"/>
  <c r="AQ167" i="46"/>
  <c r="AP167" i="46"/>
  <c r="AQ166" i="46"/>
  <c r="AP166" i="46"/>
  <c r="AQ165" i="46"/>
  <c r="AP165" i="46"/>
  <c r="AQ164" i="46"/>
  <c r="AP164" i="46"/>
  <c r="AQ163" i="46"/>
  <c r="AP163" i="46"/>
  <c r="AQ162" i="46"/>
  <c r="AP162" i="46"/>
  <c r="AQ161" i="46"/>
  <c r="AP161" i="46"/>
  <c r="AQ160" i="46"/>
  <c r="AP160" i="46"/>
  <c r="AQ159" i="46"/>
  <c r="AP159" i="46"/>
  <c r="AQ158" i="46"/>
  <c r="AP158" i="46"/>
  <c r="AQ157" i="46"/>
  <c r="AP157" i="46"/>
  <c r="AQ156" i="46"/>
  <c r="AP156" i="46"/>
  <c r="AQ155" i="46"/>
  <c r="AP155" i="46"/>
  <c r="AQ154" i="46"/>
  <c r="AP154" i="46"/>
  <c r="AQ153" i="46"/>
  <c r="AP153" i="46"/>
  <c r="AQ152" i="46"/>
  <c r="AP152" i="46"/>
  <c r="AQ151" i="46"/>
  <c r="AP151" i="46"/>
  <c r="AQ150" i="46"/>
  <c r="AP150" i="46"/>
  <c r="AQ149" i="46"/>
  <c r="AP149" i="46"/>
  <c r="AQ148" i="46"/>
  <c r="AP148" i="46"/>
  <c r="AQ147" i="46"/>
  <c r="AP147" i="46"/>
  <c r="AQ146" i="46"/>
  <c r="AP146" i="46"/>
  <c r="AQ145" i="46"/>
  <c r="AP145" i="46"/>
  <c r="AQ144" i="46"/>
  <c r="AP144" i="46"/>
  <c r="AQ143" i="46"/>
  <c r="AP143" i="46"/>
  <c r="AQ142" i="46"/>
  <c r="AP142" i="46"/>
  <c r="AQ141" i="46"/>
  <c r="AP141" i="46"/>
  <c r="AQ140" i="46"/>
  <c r="AP140" i="46"/>
  <c r="AQ139" i="46"/>
  <c r="AP139" i="46"/>
  <c r="AQ138" i="46"/>
  <c r="AP138" i="46"/>
  <c r="AQ137" i="46"/>
  <c r="AP137" i="46"/>
  <c r="AQ136" i="46"/>
  <c r="AP136" i="46"/>
  <c r="AQ135" i="46"/>
  <c r="AP135" i="46"/>
  <c r="AQ134" i="46"/>
  <c r="AP134" i="46"/>
  <c r="AQ133" i="46"/>
  <c r="AP133" i="46"/>
  <c r="AQ132" i="46"/>
  <c r="AP132" i="46"/>
  <c r="AQ131" i="46"/>
  <c r="AP131" i="46"/>
  <c r="AQ130" i="46"/>
  <c r="AP130" i="46"/>
  <c r="AQ129" i="46"/>
  <c r="AP129" i="46"/>
  <c r="AQ128" i="46"/>
  <c r="AP128" i="46"/>
  <c r="AQ127" i="46"/>
  <c r="AP127" i="46"/>
  <c r="AQ126" i="46"/>
  <c r="AP126" i="46"/>
  <c r="AQ125" i="46"/>
  <c r="AP125" i="46"/>
  <c r="AQ124" i="46"/>
  <c r="AP124" i="46"/>
  <c r="AQ123" i="46"/>
  <c r="AP123" i="46"/>
  <c r="AQ122" i="46"/>
  <c r="AP122" i="46"/>
  <c r="AQ121" i="46"/>
  <c r="AP121" i="46"/>
  <c r="AQ120" i="46"/>
  <c r="AP120" i="46"/>
  <c r="AQ119" i="46"/>
  <c r="AP119" i="46"/>
  <c r="AQ118" i="46"/>
  <c r="AP118" i="46"/>
  <c r="AQ117" i="46"/>
  <c r="AP117" i="46"/>
  <c r="AQ116" i="46"/>
  <c r="AP116" i="46"/>
  <c r="AQ115" i="46"/>
  <c r="AP115" i="46"/>
  <c r="AQ114" i="46"/>
  <c r="AP114" i="46"/>
  <c r="AQ113" i="46"/>
  <c r="AP113" i="46"/>
  <c r="AQ112" i="46"/>
  <c r="AP112" i="46"/>
  <c r="AQ111" i="46"/>
  <c r="AP111" i="46"/>
  <c r="AQ110" i="46"/>
  <c r="AP110" i="46"/>
  <c r="AQ109" i="46"/>
  <c r="AP109" i="46"/>
  <c r="AQ108" i="46"/>
  <c r="AP108" i="46"/>
  <c r="AQ107" i="46"/>
  <c r="AP107" i="46"/>
  <c r="AQ106" i="46"/>
  <c r="AP106" i="46"/>
  <c r="AQ105" i="46"/>
  <c r="AP105" i="46"/>
  <c r="AQ104" i="46"/>
  <c r="AP104" i="46"/>
  <c r="AQ103" i="46"/>
  <c r="AP103" i="46"/>
  <c r="AQ102" i="46"/>
  <c r="AP102" i="46"/>
  <c r="AQ101" i="46"/>
  <c r="AP101" i="46"/>
  <c r="AQ100" i="46"/>
  <c r="AP100" i="46"/>
  <c r="AQ99" i="46"/>
  <c r="AP99" i="46"/>
  <c r="AQ98" i="46"/>
  <c r="AP98" i="46"/>
  <c r="AQ97" i="46"/>
  <c r="AP97" i="46"/>
  <c r="AQ96" i="46"/>
  <c r="AP96" i="46"/>
  <c r="AQ95" i="46"/>
  <c r="AP95" i="46"/>
  <c r="AQ94" i="46"/>
  <c r="AP94" i="46"/>
  <c r="AQ93" i="46"/>
  <c r="AP93" i="46"/>
  <c r="AQ92" i="46"/>
  <c r="AP92" i="46"/>
  <c r="AQ91" i="46"/>
  <c r="AP91" i="46"/>
  <c r="AQ90" i="46"/>
  <c r="AP90" i="46"/>
  <c r="AQ89" i="46"/>
  <c r="AP89" i="46"/>
  <c r="AQ88" i="46"/>
  <c r="AP88" i="46"/>
  <c r="AQ87" i="46"/>
  <c r="AP87" i="46"/>
  <c r="AQ86" i="46"/>
  <c r="AP86" i="46"/>
  <c r="AQ85" i="46"/>
  <c r="AP85" i="46"/>
  <c r="AQ84" i="46"/>
  <c r="AP84" i="46"/>
  <c r="AQ83" i="46"/>
  <c r="AP83" i="46"/>
  <c r="AQ82" i="46"/>
  <c r="AP82" i="46"/>
  <c r="AQ81" i="46"/>
  <c r="AP81" i="46"/>
  <c r="AQ80" i="46"/>
  <c r="AP80" i="46"/>
  <c r="AQ79" i="46"/>
  <c r="AP79" i="46"/>
  <c r="AQ78" i="46"/>
  <c r="AP78" i="46"/>
  <c r="AQ77" i="46"/>
  <c r="AP77" i="46"/>
  <c r="AQ76" i="46"/>
  <c r="AP76" i="46"/>
  <c r="AQ75" i="46"/>
  <c r="AP75" i="46"/>
  <c r="AQ74" i="46"/>
  <c r="AP74" i="46"/>
  <c r="AQ73" i="46"/>
  <c r="AP73" i="46"/>
  <c r="AQ72" i="46"/>
  <c r="AP72" i="46"/>
  <c r="AQ71" i="46"/>
  <c r="AP71" i="46"/>
  <c r="AQ70" i="46"/>
  <c r="AP70" i="46"/>
  <c r="AQ69" i="46"/>
  <c r="AP69" i="46"/>
  <c r="AQ68" i="46"/>
  <c r="AP68" i="46"/>
  <c r="AQ67" i="46"/>
  <c r="AP67" i="46"/>
  <c r="AQ66" i="46"/>
  <c r="AP66" i="46"/>
  <c r="AQ65" i="46"/>
  <c r="AP65" i="46"/>
  <c r="AQ64" i="46"/>
  <c r="AP64" i="46"/>
  <c r="AQ63" i="46"/>
  <c r="AP63" i="46"/>
  <c r="AQ62" i="46"/>
  <c r="AP62" i="46"/>
  <c r="AQ61" i="46"/>
  <c r="AP61" i="46"/>
  <c r="AQ60" i="46"/>
  <c r="AP60" i="46"/>
  <c r="AQ59" i="46"/>
  <c r="AP59" i="46"/>
  <c r="AQ58" i="46"/>
  <c r="AP58" i="46"/>
  <c r="AQ57" i="46"/>
  <c r="AP57" i="46"/>
  <c r="AQ56" i="46"/>
  <c r="AP56" i="46"/>
  <c r="AQ55" i="46"/>
  <c r="AP55" i="46"/>
  <c r="AQ54" i="46"/>
  <c r="AP54" i="46"/>
  <c r="AQ53" i="46"/>
  <c r="AP53" i="46"/>
  <c r="AQ52" i="46"/>
  <c r="AP52" i="46"/>
  <c r="AQ51" i="46"/>
  <c r="AP51" i="46"/>
  <c r="AQ50" i="46"/>
  <c r="AP50" i="46"/>
  <c r="AQ49" i="46"/>
  <c r="AP49" i="46"/>
  <c r="AQ48" i="46"/>
  <c r="AP48" i="46"/>
  <c r="AQ47" i="46"/>
  <c r="AP47" i="46"/>
  <c r="AQ46" i="46"/>
  <c r="AP46" i="46"/>
  <c r="AQ45" i="46"/>
  <c r="AP45" i="46"/>
  <c r="AQ44" i="46"/>
  <c r="AP44" i="46"/>
  <c r="AQ43" i="46"/>
  <c r="AP43" i="46"/>
  <c r="AQ42" i="46"/>
  <c r="AP42" i="46"/>
  <c r="AQ41" i="46"/>
  <c r="AP41" i="46"/>
  <c r="AQ40" i="46"/>
  <c r="AP40" i="46"/>
  <c r="AQ39" i="46"/>
  <c r="AP39" i="46"/>
  <c r="AQ38" i="46"/>
  <c r="AP38" i="46"/>
  <c r="AQ37" i="46"/>
  <c r="AP37" i="46"/>
  <c r="AQ36" i="46"/>
  <c r="AP36" i="46"/>
  <c r="AQ35" i="46"/>
  <c r="AP35" i="46"/>
  <c r="AQ34" i="46"/>
  <c r="AP34" i="46"/>
  <c r="AQ33" i="46"/>
  <c r="AP33" i="46"/>
  <c r="AQ32" i="46"/>
  <c r="AP32" i="46"/>
  <c r="AQ31" i="46"/>
  <c r="AP31" i="46"/>
  <c r="AQ30" i="46"/>
  <c r="AP30" i="46"/>
  <c r="AQ29" i="46"/>
  <c r="AP29" i="46"/>
  <c r="AQ28" i="46"/>
  <c r="AP28" i="46"/>
  <c r="AQ27" i="46"/>
  <c r="AP27" i="46"/>
  <c r="AQ26" i="46"/>
  <c r="AP26" i="46"/>
  <c r="AQ25" i="46"/>
  <c r="AP25" i="46"/>
  <c r="AQ24" i="46"/>
  <c r="AP24" i="46"/>
  <c r="AQ23" i="46"/>
  <c r="AP23" i="46"/>
  <c r="AQ22" i="46"/>
  <c r="AP22" i="46"/>
  <c r="AP222" i="46" s="1"/>
  <c r="AQ222" i="46" s="1"/>
  <c r="D20" i="46"/>
  <c r="C20" i="46"/>
  <c r="S17" i="46"/>
  <c r="S16" i="46"/>
  <c r="J14" i="46"/>
  <c r="J13" i="46"/>
  <c r="O10" i="46"/>
  <c r="M1" i="46"/>
  <c r="H1" i="46"/>
  <c r="D1" i="46"/>
  <c r="AO222" i="45"/>
  <c r="AN222" i="45"/>
  <c r="AM222" i="45"/>
  <c r="AL222" i="45"/>
  <c r="AK222" i="45"/>
  <c r="AJ222" i="45"/>
  <c r="AI222" i="45"/>
  <c r="AH222" i="45"/>
  <c r="AG222" i="45"/>
  <c r="AF222" i="45"/>
  <c r="AE222" i="45"/>
  <c r="AD222" i="45"/>
  <c r="AC222" i="45"/>
  <c r="AB222" i="45"/>
  <c r="AA222" i="45"/>
  <c r="Z222" i="45"/>
  <c r="Y222" i="45"/>
  <c r="X222" i="45"/>
  <c r="W222" i="45"/>
  <c r="V222" i="45"/>
  <c r="U222" i="45"/>
  <c r="T222" i="45"/>
  <c r="S222" i="45"/>
  <c r="R222" i="45"/>
  <c r="Q222" i="45"/>
  <c r="P222" i="45"/>
  <c r="O222" i="45"/>
  <c r="N222" i="45"/>
  <c r="M222" i="45"/>
  <c r="L222" i="45"/>
  <c r="K222" i="45"/>
  <c r="J222" i="45"/>
  <c r="F222" i="45"/>
  <c r="B222" i="45"/>
  <c r="AQ221" i="45"/>
  <c r="AP221" i="45"/>
  <c r="AQ220" i="45"/>
  <c r="AP220" i="45"/>
  <c r="AQ219" i="45"/>
  <c r="AP219" i="45"/>
  <c r="AQ218" i="45"/>
  <c r="AP218" i="45"/>
  <c r="AQ217" i="45"/>
  <c r="AP217" i="45"/>
  <c r="AQ216" i="45"/>
  <c r="AP216" i="45"/>
  <c r="AQ215" i="45"/>
  <c r="AP215" i="45"/>
  <c r="AQ214" i="45"/>
  <c r="AP214" i="45"/>
  <c r="AQ213" i="45"/>
  <c r="AP213" i="45"/>
  <c r="AQ212" i="45"/>
  <c r="AP212" i="45"/>
  <c r="AQ211" i="45"/>
  <c r="AP211" i="45"/>
  <c r="AQ210" i="45"/>
  <c r="AP210" i="45"/>
  <c r="AQ209" i="45"/>
  <c r="AP209" i="45"/>
  <c r="AQ208" i="45"/>
  <c r="AP208" i="45"/>
  <c r="AQ207" i="45"/>
  <c r="AP207" i="45"/>
  <c r="AQ206" i="45"/>
  <c r="AP206" i="45"/>
  <c r="AQ205" i="45"/>
  <c r="AP205" i="45"/>
  <c r="AQ204" i="45"/>
  <c r="AP204" i="45"/>
  <c r="AQ203" i="45"/>
  <c r="AP203" i="45"/>
  <c r="AQ202" i="45"/>
  <c r="AP202" i="45"/>
  <c r="AQ201" i="45"/>
  <c r="AP201" i="45"/>
  <c r="AQ200" i="45"/>
  <c r="AP200" i="45"/>
  <c r="AQ199" i="45"/>
  <c r="AP199" i="45"/>
  <c r="AQ198" i="45"/>
  <c r="AP198" i="45"/>
  <c r="AQ197" i="45"/>
  <c r="AP197" i="45"/>
  <c r="AQ196" i="45"/>
  <c r="AP196" i="45"/>
  <c r="AQ195" i="45"/>
  <c r="AP195" i="45"/>
  <c r="AQ194" i="45"/>
  <c r="AP194" i="45"/>
  <c r="AQ193" i="45"/>
  <c r="AP193" i="45"/>
  <c r="AQ192" i="45"/>
  <c r="AP192" i="45"/>
  <c r="AQ191" i="45"/>
  <c r="AP191" i="45"/>
  <c r="AQ190" i="45"/>
  <c r="AP190" i="45"/>
  <c r="AQ189" i="45"/>
  <c r="AP189" i="45"/>
  <c r="AQ188" i="45"/>
  <c r="AP188" i="45"/>
  <c r="AQ187" i="45"/>
  <c r="AP187" i="45"/>
  <c r="AQ186" i="45"/>
  <c r="AP186" i="45"/>
  <c r="AQ185" i="45"/>
  <c r="AP185" i="45"/>
  <c r="AQ184" i="45"/>
  <c r="AP184" i="45"/>
  <c r="AQ183" i="45"/>
  <c r="AP183" i="45"/>
  <c r="AQ182" i="45"/>
  <c r="AP182" i="45"/>
  <c r="AQ181" i="45"/>
  <c r="AP181" i="45"/>
  <c r="AQ180" i="45"/>
  <c r="AP180" i="45"/>
  <c r="AQ179" i="45"/>
  <c r="AP179" i="45"/>
  <c r="AQ178" i="45"/>
  <c r="AP178" i="45"/>
  <c r="AQ177" i="45"/>
  <c r="AP177" i="45"/>
  <c r="AQ176" i="45"/>
  <c r="AP176" i="45"/>
  <c r="AQ175" i="45"/>
  <c r="AP175" i="45"/>
  <c r="AQ174" i="45"/>
  <c r="AP174" i="45"/>
  <c r="AQ173" i="45"/>
  <c r="AP173" i="45"/>
  <c r="AQ172" i="45"/>
  <c r="AP172" i="45"/>
  <c r="AQ171" i="45"/>
  <c r="AP171" i="45"/>
  <c r="AQ170" i="45"/>
  <c r="AP170" i="45"/>
  <c r="AQ169" i="45"/>
  <c r="AP169" i="45"/>
  <c r="AQ168" i="45"/>
  <c r="AP168" i="45"/>
  <c r="AQ167" i="45"/>
  <c r="AP167" i="45"/>
  <c r="AQ166" i="45"/>
  <c r="AP166" i="45"/>
  <c r="AQ165" i="45"/>
  <c r="AP165" i="45"/>
  <c r="AQ164" i="45"/>
  <c r="AP164" i="45"/>
  <c r="AQ163" i="45"/>
  <c r="AP163" i="45"/>
  <c r="AQ162" i="45"/>
  <c r="AP162" i="45"/>
  <c r="AQ161" i="45"/>
  <c r="AP161" i="45"/>
  <c r="AQ160" i="45"/>
  <c r="AP160" i="45"/>
  <c r="AQ159" i="45"/>
  <c r="AP159" i="45"/>
  <c r="AQ158" i="45"/>
  <c r="AP158" i="45"/>
  <c r="AQ157" i="45"/>
  <c r="AP157" i="45"/>
  <c r="AQ156" i="45"/>
  <c r="AP156" i="45"/>
  <c r="AQ155" i="45"/>
  <c r="AP155" i="45"/>
  <c r="AQ154" i="45"/>
  <c r="AP154" i="45"/>
  <c r="AQ153" i="45"/>
  <c r="AP153" i="45"/>
  <c r="AQ152" i="45"/>
  <c r="AP152" i="45"/>
  <c r="AQ151" i="45"/>
  <c r="AP151" i="45"/>
  <c r="AQ150" i="45"/>
  <c r="AP150" i="45"/>
  <c r="AQ149" i="45"/>
  <c r="AP149" i="45"/>
  <c r="AQ148" i="45"/>
  <c r="AP148" i="45"/>
  <c r="AQ147" i="45"/>
  <c r="AP147" i="45"/>
  <c r="AQ146" i="45"/>
  <c r="AP146" i="45"/>
  <c r="AQ145" i="45"/>
  <c r="AP145" i="45"/>
  <c r="AQ144" i="45"/>
  <c r="AP144" i="45"/>
  <c r="AQ143" i="45"/>
  <c r="AP143" i="45"/>
  <c r="AQ142" i="45"/>
  <c r="AP142" i="45"/>
  <c r="AQ141" i="45"/>
  <c r="AP141" i="45"/>
  <c r="AQ140" i="45"/>
  <c r="AP140" i="45"/>
  <c r="AQ139" i="45"/>
  <c r="AP139" i="45"/>
  <c r="AQ138" i="45"/>
  <c r="AP138" i="45"/>
  <c r="AQ137" i="45"/>
  <c r="AP137" i="45"/>
  <c r="AQ136" i="45"/>
  <c r="AP136" i="45"/>
  <c r="AQ135" i="45"/>
  <c r="AP135" i="45"/>
  <c r="AQ134" i="45"/>
  <c r="AP134" i="45"/>
  <c r="AQ133" i="45"/>
  <c r="AP133" i="45"/>
  <c r="AQ132" i="45"/>
  <c r="AP132" i="45"/>
  <c r="AQ131" i="45"/>
  <c r="AP131" i="45"/>
  <c r="AQ130" i="45"/>
  <c r="AP130" i="45"/>
  <c r="AQ129" i="45"/>
  <c r="AP129" i="45"/>
  <c r="AQ128" i="45"/>
  <c r="AP128" i="45"/>
  <c r="AQ127" i="45"/>
  <c r="AP127" i="45"/>
  <c r="AQ126" i="45"/>
  <c r="AP126" i="45"/>
  <c r="AQ125" i="45"/>
  <c r="AP125" i="45"/>
  <c r="AQ124" i="45"/>
  <c r="AP124" i="45"/>
  <c r="AQ123" i="45"/>
  <c r="AP123" i="45"/>
  <c r="AQ122" i="45"/>
  <c r="AP122" i="45"/>
  <c r="AQ121" i="45"/>
  <c r="AP121" i="45"/>
  <c r="AQ120" i="45"/>
  <c r="AP120" i="45"/>
  <c r="AQ119" i="45"/>
  <c r="AP119" i="45"/>
  <c r="AQ118" i="45"/>
  <c r="AP118" i="45"/>
  <c r="AQ117" i="45"/>
  <c r="AP117" i="45"/>
  <c r="AQ116" i="45"/>
  <c r="AP116" i="45"/>
  <c r="AQ115" i="45"/>
  <c r="AP115" i="45"/>
  <c r="AQ114" i="45"/>
  <c r="AP114" i="45"/>
  <c r="AQ113" i="45"/>
  <c r="AP113" i="45"/>
  <c r="AQ112" i="45"/>
  <c r="AP112" i="45"/>
  <c r="AQ111" i="45"/>
  <c r="AP111" i="45"/>
  <c r="AQ110" i="45"/>
  <c r="AP110" i="45"/>
  <c r="AQ109" i="45"/>
  <c r="AP109" i="45"/>
  <c r="AQ108" i="45"/>
  <c r="AP108" i="45"/>
  <c r="AQ107" i="45"/>
  <c r="AP107" i="45"/>
  <c r="AQ106" i="45"/>
  <c r="AP106" i="45"/>
  <c r="AQ105" i="45"/>
  <c r="AP105" i="45"/>
  <c r="AQ104" i="45"/>
  <c r="AP104" i="45"/>
  <c r="AQ103" i="45"/>
  <c r="AP103" i="45"/>
  <c r="AQ102" i="45"/>
  <c r="AP102" i="45"/>
  <c r="AQ101" i="45"/>
  <c r="AP101" i="45"/>
  <c r="AQ100" i="45"/>
  <c r="AP100" i="45"/>
  <c r="AQ99" i="45"/>
  <c r="AP99" i="45"/>
  <c r="AQ98" i="45"/>
  <c r="AP98" i="45"/>
  <c r="AQ97" i="45"/>
  <c r="AP97" i="45"/>
  <c r="AQ96" i="45"/>
  <c r="AP96" i="45"/>
  <c r="AQ95" i="45"/>
  <c r="AP95" i="45"/>
  <c r="AQ94" i="45"/>
  <c r="AP94" i="45"/>
  <c r="AQ93" i="45"/>
  <c r="AP93" i="45"/>
  <c r="AQ92" i="45"/>
  <c r="AP92" i="45"/>
  <c r="AQ91" i="45"/>
  <c r="AP91" i="45"/>
  <c r="AQ90" i="45"/>
  <c r="AP90" i="45"/>
  <c r="AQ89" i="45"/>
  <c r="AP89" i="45"/>
  <c r="AQ88" i="45"/>
  <c r="AP88" i="45"/>
  <c r="AQ87" i="45"/>
  <c r="AP87" i="45"/>
  <c r="AQ86" i="45"/>
  <c r="AP86" i="45"/>
  <c r="AQ85" i="45"/>
  <c r="AP85" i="45"/>
  <c r="AQ84" i="45"/>
  <c r="AP84" i="45"/>
  <c r="AQ83" i="45"/>
  <c r="AP83" i="45"/>
  <c r="AQ82" i="45"/>
  <c r="AP82" i="45"/>
  <c r="AQ81" i="45"/>
  <c r="AP81" i="45"/>
  <c r="AQ80" i="45"/>
  <c r="AP80" i="45"/>
  <c r="AQ79" i="45"/>
  <c r="AP79" i="45"/>
  <c r="AQ78" i="45"/>
  <c r="AP78" i="45"/>
  <c r="AQ77" i="45"/>
  <c r="AP77" i="45"/>
  <c r="AQ76" i="45"/>
  <c r="AP76" i="45"/>
  <c r="AQ75" i="45"/>
  <c r="AP75" i="45"/>
  <c r="AQ74" i="45"/>
  <c r="AP74" i="45"/>
  <c r="AQ73" i="45"/>
  <c r="AP73" i="45"/>
  <c r="AQ72" i="45"/>
  <c r="AP72" i="45"/>
  <c r="AQ71" i="45"/>
  <c r="AP71" i="45"/>
  <c r="AQ70" i="45"/>
  <c r="AP70" i="45"/>
  <c r="AQ69" i="45"/>
  <c r="AP69" i="45"/>
  <c r="AQ68" i="45"/>
  <c r="AP68" i="45"/>
  <c r="AQ67" i="45"/>
  <c r="AP67" i="45"/>
  <c r="AQ66" i="45"/>
  <c r="AP66" i="45"/>
  <c r="AQ65" i="45"/>
  <c r="AP65" i="45"/>
  <c r="AQ64" i="45"/>
  <c r="AP64" i="45"/>
  <c r="AQ63" i="45"/>
  <c r="AP63" i="45"/>
  <c r="AQ62" i="45"/>
  <c r="AP62" i="45"/>
  <c r="AQ61" i="45"/>
  <c r="AP61" i="45"/>
  <c r="AQ60" i="45"/>
  <c r="AP60" i="45"/>
  <c r="AQ59" i="45"/>
  <c r="AP59" i="45"/>
  <c r="AQ58" i="45"/>
  <c r="AP58" i="45"/>
  <c r="AQ57" i="45"/>
  <c r="AP57" i="45"/>
  <c r="AQ56" i="45"/>
  <c r="AP56" i="45"/>
  <c r="AQ55" i="45"/>
  <c r="AP55" i="45"/>
  <c r="AQ54" i="45"/>
  <c r="AP54" i="45"/>
  <c r="AQ53" i="45"/>
  <c r="AP53" i="45"/>
  <c r="AQ52" i="45"/>
  <c r="AP52" i="45"/>
  <c r="AQ51" i="45"/>
  <c r="AP51" i="45"/>
  <c r="AQ50" i="45"/>
  <c r="AP50" i="45"/>
  <c r="AQ49" i="45"/>
  <c r="AP49" i="45"/>
  <c r="AQ48" i="45"/>
  <c r="AP48" i="45"/>
  <c r="AQ47" i="45"/>
  <c r="AP47" i="45"/>
  <c r="AQ46" i="45"/>
  <c r="AP46" i="45"/>
  <c r="AQ45" i="45"/>
  <c r="AP45" i="45"/>
  <c r="AQ44" i="45"/>
  <c r="AP44" i="45"/>
  <c r="AQ43" i="45"/>
  <c r="AP43" i="45"/>
  <c r="AQ42" i="45"/>
  <c r="AP42" i="45"/>
  <c r="AQ41" i="45"/>
  <c r="AP41" i="45"/>
  <c r="AQ40" i="45"/>
  <c r="AP40" i="45"/>
  <c r="AQ39" i="45"/>
  <c r="AP39" i="45"/>
  <c r="AQ38" i="45"/>
  <c r="AP38" i="45"/>
  <c r="AQ37" i="45"/>
  <c r="AP37" i="45"/>
  <c r="AQ36" i="45"/>
  <c r="AP36" i="45"/>
  <c r="AQ35" i="45"/>
  <c r="AP35" i="45"/>
  <c r="AQ34" i="45"/>
  <c r="AP34" i="45"/>
  <c r="AQ33" i="45"/>
  <c r="AP33" i="45"/>
  <c r="AQ32" i="45"/>
  <c r="AP32" i="45"/>
  <c r="AQ31" i="45"/>
  <c r="AP31" i="45"/>
  <c r="AQ30" i="45"/>
  <c r="AP30" i="45"/>
  <c r="AQ29" i="45"/>
  <c r="AP29" i="45"/>
  <c r="AQ28" i="45"/>
  <c r="AP28" i="45"/>
  <c r="AQ27" i="45"/>
  <c r="AP27" i="45"/>
  <c r="AQ26" i="45"/>
  <c r="AP26" i="45"/>
  <c r="AQ25" i="45"/>
  <c r="AP25" i="45"/>
  <c r="AQ24" i="45"/>
  <c r="AP24" i="45"/>
  <c r="AQ23" i="45"/>
  <c r="AP23" i="45"/>
  <c r="AQ22" i="45"/>
  <c r="AP22" i="45"/>
  <c r="AP222" i="45" s="1"/>
  <c r="AQ222" i="45" s="1"/>
  <c r="D20" i="45"/>
  <c r="C20" i="45"/>
  <c r="S17" i="45"/>
  <c r="S16" i="45"/>
  <c r="J14" i="45"/>
  <c r="J13" i="45"/>
  <c r="O10" i="45"/>
  <c r="M1" i="45"/>
  <c r="H1" i="45"/>
  <c r="D1" i="45"/>
  <c r="AO222" i="44"/>
  <c r="AN222" i="44"/>
  <c r="AM222" i="44"/>
  <c r="AL222" i="44"/>
  <c r="AK222" i="44"/>
  <c r="AJ222" i="44"/>
  <c r="AI222" i="44"/>
  <c r="AH222" i="44"/>
  <c r="AG222" i="44"/>
  <c r="AF222" i="44"/>
  <c r="AE222" i="44"/>
  <c r="AD222" i="44"/>
  <c r="AC222" i="44"/>
  <c r="AB222" i="44"/>
  <c r="AA222" i="44"/>
  <c r="Z222" i="44"/>
  <c r="Y222" i="44"/>
  <c r="X222" i="44"/>
  <c r="W222" i="44"/>
  <c r="V222" i="44"/>
  <c r="U222" i="44"/>
  <c r="T222" i="44"/>
  <c r="S222" i="44"/>
  <c r="R222" i="44"/>
  <c r="Q222" i="44"/>
  <c r="P222" i="44"/>
  <c r="O222" i="44"/>
  <c r="N222" i="44"/>
  <c r="M222" i="44"/>
  <c r="L222" i="44"/>
  <c r="K222" i="44"/>
  <c r="J222" i="44"/>
  <c r="F222" i="44"/>
  <c r="B222" i="44"/>
  <c r="AQ221" i="44"/>
  <c r="AP221" i="44"/>
  <c r="AQ220" i="44"/>
  <c r="AP220" i="44"/>
  <c r="AQ219" i="44"/>
  <c r="AP219" i="44"/>
  <c r="AQ218" i="44"/>
  <c r="AP218" i="44"/>
  <c r="AQ217" i="44"/>
  <c r="AP217" i="44"/>
  <c r="AQ216" i="44"/>
  <c r="AP216" i="44"/>
  <c r="AQ215" i="44"/>
  <c r="AP215" i="44"/>
  <c r="AQ214" i="44"/>
  <c r="AP214" i="44"/>
  <c r="AQ213" i="44"/>
  <c r="AP213" i="44"/>
  <c r="AQ212" i="44"/>
  <c r="AP212" i="44"/>
  <c r="AQ211" i="44"/>
  <c r="AP211" i="44"/>
  <c r="AQ210" i="44"/>
  <c r="AP210" i="44"/>
  <c r="AQ209" i="44"/>
  <c r="AP209" i="44"/>
  <c r="AQ208" i="44"/>
  <c r="AP208" i="44"/>
  <c r="AQ207" i="44"/>
  <c r="AP207" i="44"/>
  <c r="AQ206" i="44"/>
  <c r="AP206" i="44"/>
  <c r="AQ205" i="44"/>
  <c r="AP205" i="44"/>
  <c r="AQ204" i="44"/>
  <c r="AP204" i="44"/>
  <c r="AQ203" i="44"/>
  <c r="AP203" i="44"/>
  <c r="AQ202" i="44"/>
  <c r="AP202" i="44"/>
  <c r="AQ201" i="44"/>
  <c r="AP201" i="44"/>
  <c r="AQ200" i="44"/>
  <c r="AP200" i="44"/>
  <c r="AQ199" i="44"/>
  <c r="AP199" i="44"/>
  <c r="AQ198" i="44"/>
  <c r="AP198" i="44"/>
  <c r="AQ197" i="44"/>
  <c r="AP197" i="44"/>
  <c r="AQ196" i="44"/>
  <c r="AP196" i="44"/>
  <c r="AQ195" i="44"/>
  <c r="AP195" i="44"/>
  <c r="AQ194" i="44"/>
  <c r="AP194" i="44"/>
  <c r="AQ193" i="44"/>
  <c r="AP193" i="44"/>
  <c r="AQ192" i="44"/>
  <c r="AP192" i="44"/>
  <c r="AQ191" i="44"/>
  <c r="AP191" i="44"/>
  <c r="AQ190" i="44"/>
  <c r="AP190" i="44"/>
  <c r="AQ189" i="44"/>
  <c r="AP189" i="44"/>
  <c r="AQ188" i="44"/>
  <c r="AP188" i="44"/>
  <c r="AQ187" i="44"/>
  <c r="AP187" i="44"/>
  <c r="AQ186" i="44"/>
  <c r="AP186" i="44"/>
  <c r="AQ185" i="44"/>
  <c r="AP185" i="44"/>
  <c r="AQ184" i="44"/>
  <c r="AP184" i="44"/>
  <c r="AQ183" i="44"/>
  <c r="AP183" i="44"/>
  <c r="AQ182" i="44"/>
  <c r="AP182" i="44"/>
  <c r="AQ181" i="44"/>
  <c r="AP181" i="44"/>
  <c r="AQ180" i="44"/>
  <c r="AP180" i="44"/>
  <c r="AQ179" i="44"/>
  <c r="AP179" i="44"/>
  <c r="AQ178" i="44"/>
  <c r="AP178" i="44"/>
  <c r="AQ177" i="44"/>
  <c r="AP177" i="44"/>
  <c r="AQ176" i="44"/>
  <c r="AP176" i="44"/>
  <c r="AQ175" i="44"/>
  <c r="AP175" i="44"/>
  <c r="AQ174" i="44"/>
  <c r="AP174" i="44"/>
  <c r="AQ173" i="44"/>
  <c r="AP173" i="44"/>
  <c r="AQ172" i="44"/>
  <c r="AP172" i="44"/>
  <c r="AQ171" i="44"/>
  <c r="AP171" i="44"/>
  <c r="AQ170" i="44"/>
  <c r="AP170" i="44"/>
  <c r="AQ169" i="44"/>
  <c r="AP169" i="44"/>
  <c r="AQ168" i="44"/>
  <c r="AP168" i="44"/>
  <c r="AQ167" i="44"/>
  <c r="AP167" i="44"/>
  <c r="AQ166" i="44"/>
  <c r="AP166" i="44"/>
  <c r="AQ165" i="44"/>
  <c r="AP165" i="44"/>
  <c r="AQ164" i="44"/>
  <c r="AP164" i="44"/>
  <c r="AQ163" i="44"/>
  <c r="AP163" i="44"/>
  <c r="AQ162" i="44"/>
  <c r="AP162" i="44"/>
  <c r="AQ161" i="44"/>
  <c r="AP161" i="44"/>
  <c r="AQ160" i="44"/>
  <c r="AP160" i="44"/>
  <c r="AQ159" i="44"/>
  <c r="AP159" i="44"/>
  <c r="AQ158" i="44"/>
  <c r="AP158" i="44"/>
  <c r="AQ157" i="44"/>
  <c r="AP157" i="44"/>
  <c r="AQ156" i="44"/>
  <c r="AP156" i="44"/>
  <c r="AQ155" i="44"/>
  <c r="AP155" i="44"/>
  <c r="AQ154" i="44"/>
  <c r="AP154" i="44"/>
  <c r="AQ153" i="44"/>
  <c r="AP153" i="44"/>
  <c r="AQ152" i="44"/>
  <c r="AP152" i="44"/>
  <c r="AQ151" i="44"/>
  <c r="AP151" i="44"/>
  <c r="AQ150" i="44"/>
  <c r="AP150" i="44"/>
  <c r="AQ149" i="44"/>
  <c r="AP149" i="44"/>
  <c r="AQ148" i="44"/>
  <c r="AP148" i="44"/>
  <c r="AQ147" i="44"/>
  <c r="AP147" i="44"/>
  <c r="AQ146" i="44"/>
  <c r="AP146" i="44"/>
  <c r="AQ145" i="44"/>
  <c r="AP145" i="44"/>
  <c r="AQ144" i="44"/>
  <c r="AP144" i="44"/>
  <c r="AQ143" i="44"/>
  <c r="AP143" i="44"/>
  <c r="AQ142" i="44"/>
  <c r="AP142" i="44"/>
  <c r="AQ141" i="44"/>
  <c r="AP141" i="44"/>
  <c r="AQ140" i="44"/>
  <c r="AP140" i="44"/>
  <c r="AQ139" i="44"/>
  <c r="AP139" i="44"/>
  <c r="AQ138" i="44"/>
  <c r="AP138" i="44"/>
  <c r="AQ137" i="44"/>
  <c r="AP137" i="44"/>
  <c r="AQ136" i="44"/>
  <c r="AP136" i="44"/>
  <c r="AQ135" i="44"/>
  <c r="AP135" i="44"/>
  <c r="AQ134" i="44"/>
  <c r="AP134" i="44"/>
  <c r="AQ133" i="44"/>
  <c r="AP133" i="44"/>
  <c r="AQ132" i="44"/>
  <c r="AP132" i="44"/>
  <c r="AQ131" i="44"/>
  <c r="AP131" i="44"/>
  <c r="AQ130" i="44"/>
  <c r="AP130" i="44"/>
  <c r="AQ129" i="44"/>
  <c r="AP129" i="44"/>
  <c r="AQ128" i="44"/>
  <c r="AP128" i="44"/>
  <c r="AQ127" i="44"/>
  <c r="AP127" i="44"/>
  <c r="AQ126" i="44"/>
  <c r="AP126" i="44"/>
  <c r="AQ125" i="44"/>
  <c r="AP125" i="44"/>
  <c r="AQ124" i="44"/>
  <c r="AP124" i="44"/>
  <c r="AQ123" i="44"/>
  <c r="AP123" i="44"/>
  <c r="AQ122" i="44"/>
  <c r="AP122" i="44"/>
  <c r="AQ121" i="44"/>
  <c r="AP121" i="44"/>
  <c r="AQ120" i="44"/>
  <c r="AP120" i="44"/>
  <c r="AQ119" i="44"/>
  <c r="AP119" i="44"/>
  <c r="AQ118" i="44"/>
  <c r="AP118" i="44"/>
  <c r="AQ117" i="44"/>
  <c r="AP117" i="44"/>
  <c r="AQ116" i="44"/>
  <c r="AP116" i="44"/>
  <c r="AQ115" i="44"/>
  <c r="AP115" i="44"/>
  <c r="AQ114" i="44"/>
  <c r="AP114" i="44"/>
  <c r="AQ113" i="44"/>
  <c r="AP113" i="44"/>
  <c r="AQ112" i="44"/>
  <c r="AP112" i="44"/>
  <c r="AQ111" i="44"/>
  <c r="AP111" i="44"/>
  <c r="AQ110" i="44"/>
  <c r="AP110" i="44"/>
  <c r="AQ109" i="44"/>
  <c r="AP109" i="44"/>
  <c r="AQ108" i="44"/>
  <c r="AP108" i="44"/>
  <c r="AQ107" i="44"/>
  <c r="AP107" i="44"/>
  <c r="AQ106" i="44"/>
  <c r="AP106" i="44"/>
  <c r="AQ105" i="44"/>
  <c r="AP105" i="44"/>
  <c r="AQ104" i="44"/>
  <c r="AP104" i="44"/>
  <c r="AQ103" i="44"/>
  <c r="AP103" i="44"/>
  <c r="AQ102" i="44"/>
  <c r="AP102" i="44"/>
  <c r="AQ101" i="44"/>
  <c r="AP101" i="44"/>
  <c r="AQ100" i="44"/>
  <c r="AP100" i="44"/>
  <c r="AQ99" i="44"/>
  <c r="AP99" i="44"/>
  <c r="AQ98" i="44"/>
  <c r="AP98" i="44"/>
  <c r="AQ97" i="44"/>
  <c r="AP97" i="44"/>
  <c r="AQ96" i="44"/>
  <c r="AP96" i="44"/>
  <c r="AQ95" i="44"/>
  <c r="AP95" i="44"/>
  <c r="AQ94" i="44"/>
  <c r="AP94" i="44"/>
  <c r="AQ93" i="44"/>
  <c r="AP93" i="44"/>
  <c r="AQ92" i="44"/>
  <c r="AP92" i="44"/>
  <c r="AQ91" i="44"/>
  <c r="AP91" i="44"/>
  <c r="AQ90" i="44"/>
  <c r="AP90" i="44"/>
  <c r="AQ89" i="44"/>
  <c r="AP89" i="44"/>
  <c r="AQ88" i="44"/>
  <c r="AP88" i="44"/>
  <c r="AQ87" i="44"/>
  <c r="AP87" i="44"/>
  <c r="AQ86" i="44"/>
  <c r="AP86" i="44"/>
  <c r="AQ85" i="44"/>
  <c r="AP85" i="44"/>
  <c r="AQ84" i="44"/>
  <c r="AP84" i="44"/>
  <c r="AQ83" i="44"/>
  <c r="AP83" i="44"/>
  <c r="AQ82" i="44"/>
  <c r="AP82" i="44"/>
  <c r="AQ81" i="44"/>
  <c r="AP81" i="44"/>
  <c r="AQ80" i="44"/>
  <c r="AP80" i="44"/>
  <c r="AQ79" i="44"/>
  <c r="AP79" i="44"/>
  <c r="AQ78" i="44"/>
  <c r="AP78" i="44"/>
  <c r="AQ77" i="44"/>
  <c r="AP77" i="44"/>
  <c r="AQ76" i="44"/>
  <c r="AP76" i="44"/>
  <c r="AQ75" i="44"/>
  <c r="AP75" i="44"/>
  <c r="AQ74" i="44"/>
  <c r="AP74" i="44"/>
  <c r="AQ73" i="44"/>
  <c r="AP73" i="44"/>
  <c r="AQ72" i="44"/>
  <c r="AP72" i="44"/>
  <c r="AQ71" i="44"/>
  <c r="AP71" i="44"/>
  <c r="AQ70" i="44"/>
  <c r="AP70" i="44"/>
  <c r="AQ69" i="44"/>
  <c r="AP69" i="44"/>
  <c r="AQ68" i="44"/>
  <c r="AP68" i="44"/>
  <c r="AQ67" i="44"/>
  <c r="AP67" i="44"/>
  <c r="AQ66" i="44"/>
  <c r="AP66" i="44"/>
  <c r="AQ65" i="44"/>
  <c r="AP65" i="44"/>
  <c r="AQ64" i="44"/>
  <c r="AP64" i="44"/>
  <c r="AQ63" i="44"/>
  <c r="AP63" i="44"/>
  <c r="AQ62" i="44"/>
  <c r="AP62" i="44"/>
  <c r="AQ61" i="44"/>
  <c r="AP61" i="44"/>
  <c r="AQ60" i="44"/>
  <c r="AP60" i="44"/>
  <c r="AQ59" i="44"/>
  <c r="AP59" i="44"/>
  <c r="AQ58" i="44"/>
  <c r="AP58" i="44"/>
  <c r="AQ57" i="44"/>
  <c r="AP57" i="44"/>
  <c r="AQ56" i="44"/>
  <c r="AP56" i="44"/>
  <c r="AQ55" i="44"/>
  <c r="AP55" i="44"/>
  <c r="AQ54" i="44"/>
  <c r="AP54" i="44"/>
  <c r="AQ53" i="44"/>
  <c r="AP53" i="44"/>
  <c r="AQ52" i="44"/>
  <c r="AP52" i="44"/>
  <c r="AQ51" i="44"/>
  <c r="AP51" i="44"/>
  <c r="AQ50" i="44"/>
  <c r="AP50" i="44"/>
  <c r="AQ49" i="44"/>
  <c r="AP49" i="44"/>
  <c r="AQ48" i="44"/>
  <c r="AP48" i="44"/>
  <c r="AQ47" i="44"/>
  <c r="AP47" i="44"/>
  <c r="AQ46" i="44"/>
  <c r="AP46" i="44"/>
  <c r="AQ45" i="44"/>
  <c r="AP45" i="44"/>
  <c r="AQ44" i="44"/>
  <c r="AP44" i="44"/>
  <c r="AQ43" i="44"/>
  <c r="AP43" i="44"/>
  <c r="AQ42" i="44"/>
  <c r="AP42" i="44"/>
  <c r="AQ41" i="44"/>
  <c r="AP41" i="44"/>
  <c r="AQ40" i="44"/>
  <c r="AP40" i="44"/>
  <c r="AQ39" i="44"/>
  <c r="AP39" i="44"/>
  <c r="AQ38" i="44"/>
  <c r="AP38" i="44"/>
  <c r="AQ37" i="44"/>
  <c r="AP37" i="44"/>
  <c r="AQ36" i="44"/>
  <c r="AP36" i="44"/>
  <c r="AQ35" i="44"/>
  <c r="AP35" i="44"/>
  <c r="AQ34" i="44"/>
  <c r="AP34" i="44"/>
  <c r="AQ33" i="44"/>
  <c r="AP33" i="44"/>
  <c r="AQ32" i="44"/>
  <c r="AP32" i="44"/>
  <c r="AQ31" i="44"/>
  <c r="AP31" i="44"/>
  <c r="AQ30" i="44"/>
  <c r="AP30" i="44"/>
  <c r="AQ29" i="44"/>
  <c r="AP29" i="44"/>
  <c r="AQ28" i="44"/>
  <c r="AP28" i="44"/>
  <c r="AQ27" i="44"/>
  <c r="AP27" i="44"/>
  <c r="AQ26" i="44"/>
  <c r="AP26" i="44"/>
  <c r="AQ25" i="44"/>
  <c r="AP25" i="44"/>
  <c r="AQ24" i="44"/>
  <c r="AP24" i="44"/>
  <c r="AQ23" i="44"/>
  <c r="AP23" i="44"/>
  <c r="AQ22" i="44"/>
  <c r="AP22" i="44"/>
  <c r="AP222" i="44" s="1"/>
  <c r="AQ222" i="44" s="1"/>
  <c r="D20" i="44"/>
  <c r="C20" i="44"/>
  <c r="S17" i="44"/>
  <c r="S16" i="44"/>
  <c r="J14" i="44"/>
  <c r="J13" i="44"/>
  <c r="O10" i="44"/>
  <c r="M1" i="44"/>
  <c r="H1" i="44"/>
  <c r="D1" i="44"/>
  <c r="AO222" i="43"/>
  <c r="AN222" i="43"/>
  <c r="AM222" i="43"/>
  <c r="AL222" i="43"/>
  <c r="AK222" i="43"/>
  <c r="AJ222" i="43"/>
  <c r="AI222" i="43"/>
  <c r="AH222" i="43"/>
  <c r="AG222" i="43"/>
  <c r="AF222" i="43"/>
  <c r="AE222" i="43"/>
  <c r="AD222" i="43"/>
  <c r="AC222" i="43"/>
  <c r="AB222" i="43"/>
  <c r="AA222" i="43"/>
  <c r="Z222" i="43"/>
  <c r="Y222" i="43"/>
  <c r="X222" i="43"/>
  <c r="W222" i="43"/>
  <c r="V222" i="43"/>
  <c r="U222" i="43"/>
  <c r="T222" i="43"/>
  <c r="S222" i="43"/>
  <c r="R222" i="43"/>
  <c r="Q222" i="43"/>
  <c r="P222" i="43"/>
  <c r="O222" i="43"/>
  <c r="N222" i="43"/>
  <c r="M222" i="43"/>
  <c r="L222" i="43"/>
  <c r="K222" i="43"/>
  <c r="J222" i="43"/>
  <c r="F222" i="43"/>
  <c r="B222" i="43"/>
  <c r="AQ221" i="43"/>
  <c r="AP221" i="43"/>
  <c r="AQ220" i="43"/>
  <c r="AP220" i="43"/>
  <c r="AQ219" i="43"/>
  <c r="AP219" i="43"/>
  <c r="AQ218" i="43"/>
  <c r="AP218" i="43"/>
  <c r="AQ217" i="43"/>
  <c r="AP217" i="43"/>
  <c r="AQ216" i="43"/>
  <c r="AP216" i="43"/>
  <c r="AQ215" i="43"/>
  <c r="AP215" i="43"/>
  <c r="AQ214" i="43"/>
  <c r="AP214" i="43"/>
  <c r="AQ213" i="43"/>
  <c r="AP213" i="43"/>
  <c r="AQ212" i="43"/>
  <c r="AP212" i="43"/>
  <c r="AQ211" i="43"/>
  <c r="AP211" i="43"/>
  <c r="AQ210" i="43"/>
  <c r="AP210" i="43"/>
  <c r="AQ209" i="43"/>
  <c r="AP209" i="43"/>
  <c r="AQ208" i="43"/>
  <c r="AP208" i="43"/>
  <c r="AQ207" i="43"/>
  <c r="AP207" i="43"/>
  <c r="AQ206" i="43"/>
  <c r="AP206" i="43"/>
  <c r="AQ205" i="43"/>
  <c r="AP205" i="43"/>
  <c r="AQ204" i="43"/>
  <c r="AP204" i="43"/>
  <c r="AQ203" i="43"/>
  <c r="AP203" i="43"/>
  <c r="AQ202" i="43"/>
  <c r="AP202" i="43"/>
  <c r="AQ201" i="43"/>
  <c r="AP201" i="43"/>
  <c r="AQ200" i="43"/>
  <c r="AP200" i="43"/>
  <c r="AQ199" i="43"/>
  <c r="AP199" i="43"/>
  <c r="AQ198" i="43"/>
  <c r="AP198" i="43"/>
  <c r="AQ197" i="43"/>
  <c r="AP197" i="43"/>
  <c r="AQ196" i="43"/>
  <c r="AP196" i="43"/>
  <c r="AQ195" i="43"/>
  <c r="AP195" i="43"/>
  <c r="AQ194" i="43"/>
  <c r="AP194" i="43"/>
  <c r="AQ193" i="43"/>
  <c r="AP193" i="43"/>
  <c r="AQ192" i="43"/>
  <c r="AP192" i="43"/>
  <c r="AQ191" i="43"/>
  <c r="AP191" i="43"/>
  <c r="AQ190" i="43"/>
  <c r="AP190" i="43"/>
  <c r="AQ189" i="43"/>
  <c r="AP189" i="43"/>
  <c r="AQ188" i="43"/>
  <c r="AP188" i="43"/>
  <c r="AQ187" i="43"/>
  <c r="AP187" i="43"/>
  <c r="AQ186" i="43"/>
  <c r="AP186" i="43"/>
  <c r="AQ185" i="43"/>
  <c r="AP185" i="43"/>
  <c r="AQ184" i="43"/>
  <c r="AP184" i="43"/>
  <c r="AQ183" i="43"/>
  <c r="AP183" i="43"/>
  <c r="AQ182" i="43"/>
  <c r="AP182" i="43"/>
  <c r="AQ181" i="43"/>
  <c r="AP181" i="43"/>
  <c r="AQ180" i="43"/>
  <c r="AP180" i="43"/>
  <c r="AQ179" i="43"/>
  <c r="AP179" i="43"/>
  <c r="AQ178" i="43"/>
  <c r="AP178" i="43"/>
  <c r="AQ177" i="43"/>
  <c r="AP177" i="43"/>
  <c r="AQ176" i="43"/>
  <c r="AP176" i="43"/>
  <c r="AQ175" i="43"/>
  <c r="AP175" i="43"/>
  <c r="AQ174" i="43"/>
  <c r="AP174" i="43"/>
  <c r="AQ173" i="43"/>
  <c r="AP173" i="43"/>
  <c r="AQ172" i="43"/>
  <c r="AP172" i="43"/>
  <c r="AQ171" i="43"/>
  <c r="AP171" i="43"/>
  <c r="AQ170" i="43"/>
  <c r="AP170" i="43"/>
  <c r="AQ169" i="43"/>
  <c r="AP169" i="43"/>
  <c r="AQ168" i="43"/>
  <c r="AP168" i="43"/>
  <c r="AQ167" i="43"/>
  <c r="AP167" i="43"/>
  <c r="AQ166" i="43"/>
  <c r="AP166" i="43"/>
  <c r="AQ165" i="43"/>
  <c r="AP165" i="43"/>
  <c r="AQ164" i="43"/>
  <c r="AP164" i="43"/>
  <c r="AQ163" i="43"/>
  <c r="AP163" i="43"/>
  <c r="AQ162" i="43"/>
  <c r="AP162" i="43"/>
  <c r="AQ161" i="43"/>
  <c r="AP161" i="43"/>
  <c r="AQ160" i="43"/>
  <c r="AP160" i="43"/>
  <c r="AQ159" i="43"/>
  <c r="AP159" i="43"/>
  <c r="AQ158" i="43"/>
  <c r="AP158" i="43"/>
  <c r="AQ157" i="43"/>
  <c r="AP157" i="43"/>
  <c r="AQ156" i="43"/>
  <c r="AP156" i="43"/>
  <c r="AQ155" i="43"/>
  <c r="AP155" i="43"/>
  <c r="AQ154" i="43"/>
  <c r="AP154" i="43"/>
  <c r="AQ153" i="43"/>
  <c r="AP153" i="43"/>
  <c r="AQ152" i="43"/>
  <c r="AP152" i="43"/>
  <c r="AQ151" i="43"/>
  <c r="AP151" i="43"/>
  <c r="AQ150" i="43"/>
  <c r="AP150" i="43"/>
  <c r="AQ149" i="43"/>
  <c r="AP149" i="43"/>
  <c r="AQ148" i="43"/>
  <c r="AP148" i="43"/>
  <c r="AQ147" i="43"/>
  <c r="AP147" i="43"/>
  <c r="AQ146" i="43"/>
  <c r="AP146" i="43"/>
  <c r="AQ145" i="43"/>
  <c r="AP145" i="43"/>
  <c r="AQ144" i="43"/>
  <c r="AP144" i="43"/>
  <c r="AQ143" i="43"/>
  <c r="AP143" i="43"/>
  <c r="AQ142" i="43"/>
  <c r="AP142" i="43"/>
  <c r="AQ141" i="43"/>
  <c r="AP141" i="43"/>
  <c r="AQ140" i="43"/>
  <c r="AP140" i="43"/>
  <c r="AQ139" i="43"/>
  <c r="AP139" i="43"/>
  <c r="AQ138" i="43"/>
  <c r="AP138" i="43"/>
  <c r="AQ137" i="43"/>
  <c r="AP137" i="43"/>
  <c r="AQ136" i="43"/>
  <c r="AP136" i="43"/>
  <c r="AQ135" i="43"/>
  <c r="AP135" i="43"/>
  <c r="AQ134" i="43"/>
  <c r="AP134" i="43"/>
  <c r="AQ133" i="43"/>
  <c r="AP133" i="43"/>
  <c r="AQ132" i="43"/>
  <c r="AP132" i="43"/>
  <c r="AQ131" i="43"/>
  <c r="AP131" i="43"/>
  <c r="AQ130" i="43"/>
  <c r="AP130" i="43"/>
  <c r="AQ129" i="43"/>
  <c r="AP129" i="43"/>
  <c r="AQ128" i="43"/>
  <c r="AP128" i="43"/>
  <c r="AQ127" i="43"/>
  <c r="AP127" i="43"/>
  <c r="AQ126" i="43"/>
  <c r="AP126" i="43"/>
  <c r="AQ125" i="43"/>
  <c r="AP125" i="43"/>
  <c r="AQ124" i="43"/>
  <c r="AP124" i="43"/>
  <c r="AQ123" i="43"/>
  <c r="AP123" i="43"/>
  <c r="AQ122" i="43"/>
  <c r="AP122" i="43"/>
  <c r="AQ121" i="43"/>
  <c r="AP121" i="43"/>
  <c r="AQ120" i="43"/>
  <c r="AP120" i="43"/>
  <c r="AQ119" i="43"/>
  <c r="AP119" i="43"/>
  <c r="AQ118" i="43"/>
  <c r="AP118" i="43"/>
  <c r="AQ117" i="43"/>
  <c r="AP117" i="43"/>
  <c r="AQ116" i="43"/>
  <c r="AP116" i="43"/>
  <c r="AQ115" i="43"/>
  <c r="AP115" i="43"/>
  <c r="AQ114" i="43"/>
  <c r="AP114" i="43"/>
  <c r="AQ113" i="43"/>
  <c r="AP113" i="43"/>
  <c r="AQ112" i="43"/>
  <c r="AP112" i="43"/>
  <c r="AQ111" i="43"/>
  <c r="AP111" i="43"/>
  <c r="AQ110" i="43"/>
  <c r="AP110" i="43"/>
  <c r="AQ109" i="43"/>
  <c r="AP109" i="43"/>
  <c r="AQ108" i="43"/>
  <c r="AP108" i="43"/>
  <c r="AQ107" i="43"/>
  <c r="AP107" i="43"/>
  <c r="AQ106" i="43"/>
  <c r="AP106" i="43"/>
  <c r="AQ105" i="43"/>
  <c r="AP105" i="43"/>
  <c r="AQ104" i="43"/>
  <c r="AP104" i="43"/>
  <c r="AQ103" i="43"/>
  <c r="AP103" i="43"/>
  <c r="AQ102" i="43"/>
  <c r="AP102" i="43"/>
  <c r="AQ101" i="43"/>
  <c r="AP101" i="43"/>
  <c r="AQ100" i="43"/>
  <c r="AP100" i="43"/>
  <c r="AQ99" i="43"/>
  <c r="AP99" i="43"/>
  <c r="AQ98" i="43"/>
  <c r="AP98" i="43"/>
  <c r="AQ97" i="43"/>
  <c r="AP97" i="43"/>
  <c r="AQ96" i="43"/>
  <c r="AP96" i="43"/>
  <c r="AQ95" i="43"/>
  <c r="AP95" i="43"/>
  <c r="AQ94" i="43"/>
  <c r="AP94" i="43"/>
  <c r="AQ93" i="43"/>
  <c r="AP93" i="43"/>
  <c r="AQ92" i="43"/>
  <c r="AP92" i="43"/>
  <c r="AQ91" i="43"/>
  <c r="AP91" i="43"/>
  <c r="AQ90" i="43"/>
  <c r="AP90" i="43"/>
  <c r="AQ89" i="43"/>
  <c r="AP89" i="43"/>
  <c r="AQ88" i="43"/>
  <c r="AP88" i="43"/>
  <c r="AQ87" i="43"/>
  <c r="AP87" i="43"/>
  <c r="AQ86" i="43"/>
  <c r="AP86" i="43"/>
  <c r="AQ85" i="43"/>
  <c r="AP85" i="43"/>
  <c r="AQ84" i="43"/>
  <c r="AP84" i="43"/>
  <c r="AQ83" i="43"/>
  <c r="AP83" i="43"/>
  <c r="AQ82" i="43"/>
  <c r="AP82" i="43"/>
  <c r="AQ81" i="43"/>
  <c r="AP81" i="43"/>
  <c r="AQ80" i="43"/>
  <c r="AP80" i="43"/>
  <c r="AQ79" i="43"/>
  <c r="AP79" i="43"/>
  <c r="AQ78" i="43"/>
  <c r="AP78" i="43"/>
  <c r="AQ77" i="43"/>
  <c r="AP77" i="43"/>
  <c r="AQ76" i="43"/>
  <c r="AP76" i="43"/>
  <c r="AQ75" i="43"/>
  <c r="AP75" i="43"/>
  <c r="AQ74" i="43"/>
  <c r="AP74" i="43"/>
  <c r="AQ73" i="43"/>
  <c r="AP73" i="43"/>
  <c r="AQ72" i="43"/>
  <c r="AP72" i="43"/>
  <c r="AQ71" i="43"/>
  <c r="AP71" i="43"/>
  <c r="AQ70" i="43"/>
  <c r="AP70" i="43"/>
  <c r="AQ69" i="43"/>
  <c r="AP69" i="43"/>
  <c r="AQ68" i="43"/>
  <c r="AP68" i="43"/>
  <c r="AQ67" i="43"/>
  <c r="AP67" i="43"/>
  <c r="AQ66" i="43"/>
  <c r="AP66" i="43"/>
  <c r="AQ65" i="43"/>
  <c r="AP65" i="43"/>
  <c r="AQ64" i="43"/>
  <c r="AP64" i="43"/>
  <c r="AQ63" i="43"/>
  <c r="AP63" i="43"/>
  <c r="AQ62" i="43"/>
  <c r="AP62" i="43"/>
  <c r="AQ61" i="43"/>
  <c r="AP61" i="43"/>
  <c r="AQ60" i="43"/>
  <c r="AP60" i="43"/>
  <c r="AQ59" i="43"/>
  <c r="AP59" i="43"/>
  <c r="AQ58" i="43"/>
  <c r="AP58" i="43"/>
  <c r="AQ57" i="43"/>
  <c r="AP57" i="43"/>
  <c r="AQ56" i="43"/>
  <c r="AP56" i="43"/>
  <c r="AQ55" i="43"/>
  <c r="AP55" i="43"/>
  <c r="AQ54" i="43"/>
  <c r="AP54" i="43"/>
  <c r="AQ53" i="43"/>
  <c r="AP53" i="43"/>
  <c r="AQ52" i="43"/>
  <c r="AP52" i="43"/>
  <c r="AQ51" i="43"/>
  <c r="AP51" i="43"/>
  <c r="AQ50" i="43"/>
  <c r="AP50" i="43"/>
  <c r="AQ49" i="43"/>
  <c r="AP49" i="43"/>
  <c r="AQ48" i="43"/>
  <c r="AP48" i="43"/>
  <c r="AQ47" i="43"/>
  <c r="AP47" i="43"/>
  <c r="AQ46" i="43"/>
  <c r="AP46" i="43"/>
  <c r="AQ45" i="43"/>
  <c r="AP45" i="43"/>
  <c r="AQ44" i="43"/>
  <c r="AP44" i="43"/>
  <c r="AQ43" i="43"/>
  <c r="AP43" i="43"/>
  <c r="AQ42" i="43"/>
  <c r="AP42" i="43"/>
  <c r="AQ41" i="43"/>
  <c r="AP41" i="43"/>
  <c r="AQ40" i="43"/>
  <c r="AP40" i="43"/>
  <c r="AQ39" i="43"/>
  <c r="AP39" i="43"/>
  <c r="AQ38" i="43"/>
  <c r="AP38" i="43"/>
  <c r="AQ37" i="43"/>
  <c r="AP37" i="43"/>
  <c r="AQ36" i="43"/>
  <c r="AP36" i="43"/>
  <c r="AQ35" i="43"/>
  <c r="AP35" i="43"/>
  <c r="AQ34" i="43"/>
  <c r="AP34" i="43"/>
  <c r="AQ33" i="43"/>
  <c r="AP33" i="43"/>
  <c r="AQ32" i="43"/>
  <c r="AP32" i="43"/>
  <c r="AQ31" i="43"/>
  <c r="AP31" i="43"/>
  <c r="AQ30" i="43"/>
  <c r="AP30" i="43"/>
  <c r="AQ29" i="43"/>
  <c r="AP29" i="43"/>
  <c r="AQ28" i="43"/>
  <c r="AP28" i="43"/>
  <c r="AQ27" i="43"/>
  <c r="AP27" i="43"/>
  <c r="AQ26" i="43"/>
  <c r="AP26" i="43"/>
  <c r="AQ25" i="43"/>
  <c r="AP25" i="43"/>
  <c r="AQ24" i="43"/>
  <c r="AP24" i="43"/>
  <c r="AQ23" i="43"/>
  <c r="AP23" i="43"/>
  <c r="AQ22" i="43"/>
  <c r="AP22" i="43"/>
  <c r="AP222" i="43" s="1"/>
  <c r="AQ222" i="43" s="1"/>
  <c r="D20" i="43"/>
  <c r="C20" i="43"/>
  <c r="S17" i="43"/>
  <c r="S16" i="43"/>
  <c r="J14" i="43"/>
  <c r="J13" i="43"/>
  <c r="O10" i="43"/>
  <c r="M1" i="43"/>
  <c r="H1" i="43"/>
  <c r="D1" i="43"/>
  <c r="O10" i="22"/>
  <c r="AQ22" i="47" l="1"/>
  <c r="M1" i="22"/>
  <c r="H1" i="22"/>
  <c r="D1" i="22"/>
  <c r="F39" i="13"/>
  <c r="F24" i="13"/>
  <c r="F9" i="13"/>
  <c r="J14" i="22" l="1"/>
  <c r="J13" i="22" l="1"/>
  <c r="AO222" i="22" l="1"/>
  <c r="AN222" i="22"/>
  <c r="AM222" i="22"/>
  <c r="AL222" i="22"/>
  <c r="AK222" i="22"/>
  <c r="AJ222" i="22"/>
  <c r="AI222" i="22"/>
  <c r="AH222" i="22"/>
  <c r="AG222" i="22"/>
  <c r="AF222" i="22"/>
  <c r="AE222" i="22"/>
  <c r="AD222" i="22"/>
  <c r="AC222" i="22"/>
  <c r="AB222" i="22"/>
  <c r="AA222" i="22"/>
  <c r="Z222" i="22"/>
  <c r="Y222" i="22"/>
  <c r="X222" i="22"/>
  <c r="W222" i="22"/>
  <c r="V222" i="22"/>
  <c r="U222" i="22"/>
  <c r="T222" i="22"/>
  <c r="S222" i="22"/>
  <c r="R222" i="22"/>
  <c r="Q222" i="22"/>
  <c r="P222" i="22"/>
  <c r="O222" i="22"/>
  <c r="N222" i="22"/>
  <c r="M222" i="22"/>
  <c r="L222" i="22"/>
  <c r="K222" i="22"/>
  <c r="J222" i="22"/>
  <c r="F222" i="22"/>
  <c r="B222" i="22"/>
  <c r="AP221" i="22"/>
  <c r="AQ221" i="22" s="1"/>
  <c r="AP220" i="22"/>
  <c r="AQ220" i="22" s="1"/>
  <c r="AP219" i="22"/>
  <c r="AQ219" i="22" s="1"/>
  <c r="AP218" i="22"/>
  <c r="AQ218" i="22" s="1"/>
  <c r="AP217" i="22"/>
  <c r="AQ217" i="22" s="1"/>
  <c r="AP216" i="22"/>
  <c r="AQ216" i="22" s="1"/>
  <c r="AP215" i="22"/>
  <c r="AQ215" i="22" s="1"/>
  <c r="AP214" i="22"/>
  <c r="AQ214" i="22" s="1"/>
  <c r="AP213" i="22"/>
  <c r="AQ213" i="22" s="1"/>
  <c r="AP212" i="22"/>
  <c r="AQ212" i="22" s="1"/>
  <c r="AP211" i="22"/>
  <c r="AQ211" i="22" s="1"/>
  <c r="AP210" i="22"/>
  <c r="AQ210" i="22" s="1"/>
  <c r="AP209" i="22"/>
  <c r="AQ209" i="22" s="1"/>
  <c r="AP208" i="22"/>
  <c r="AQ208" i="22" s="1"/>
  <c r="AP207" i="22"/>
  <c r="AQ207" i="22" s="1"/>
  <c r="AP206" i="22"/>
  <c r="AQ206" i="22" s="1"/>
  <c r="AP205" i="22"/>
  <c r="AQ205" i="22" s="1"/>
  <c r="AP204" i="22"/>
  <c r="AQ204" i="22" s="1"/>
  <c r="AP203" i="22"/>
  <c r="AQ203" i="22" s="1"/>
  <c r="AP202" i="22"/>
  <c r="AQ202" i="22" s="1"/>
  <c r="AP201" i="22"/>
  <c r="AQ201" i="22" s="1"/>
  <c r="AP200" i="22"/>
  <c r="AQ200" i="22" s="1"/>
  <c r="AP199" i="22"/>
  <c r="AQ199" i="22" s="1"/>
  <c r="AP198" i="22"/>
  <c r="AQ198" i="22" s="1"/>
  <c r="AP197" i="22"/>
  <c r="AQ197" i="22" s="1"/>
  <c r="AP196" i="22"/>
  <c r="AQ196" i="22" s="1"/>
  <c r="AP195" i="22"/>
  <c r="AQ195" i="22" s="1"/>
  <c r="AP194" i="22"/>
  <c r="AQ194" i="22" s="1"/>
  <c r="AP193" i="22"/>
  <c r="AQ193" i="22" s="1"/>
  <c r="AP192" i="22"/>
  <c r="AQ192" i="22" s="1"/>
  <c r="AP191" i="22"/>
  <c r="AQ191" i="22" s="1"/>
  <c r="AP190" i="22"/>
  <c r="AQ190" i="22" s="1"/>
  <c r="AP189" i="22"/>
  <c r="AQ189" i="22" s="1"/>
  <c r="AP188" i="22"/>
  <c r="AQ188" i="22" s="1"/>
  <c r="AP187" i="22"/>
  <c r="AQ187" i="22" s="1"/>
  <c r="AP186" i="22"/>
  <c r="AQ186" i="22" s="1"/>
  <c r="AP185" i="22"/>
  <c r="AQ185" i="22" s="1"/>
  <c r="AP184" i="22"/>
  <c r="AQ184" i="22" s="1"/>
  <c r="AP183" i="22"/>
  <c r="AQ183" i="22" s="1"/>
  <c r="AP182" i="22"/>
  <c r="AQ182" i="22" s="1"/>
  <c r="AP181" i="22"/>
  <c r="AQ181" i="22" s="1"/>
  <c r="AP180" i="22"/>
  <c r="AQ180" i="22" s="1"/>
  <c r="AP179" i="22"/>
  <c r="AQ179" i="22" s="1"/>
  <c r="AP178" i="22"/>
  <c r="AQ178" i="22" s="1"/>
  <c r="AP177" i="22"/>
  <c r="AQ177" i="22" s="1"/>
  <c r="AP176" i="22"/>
  <c r="AQ176" i="22" s="1"/>
  <c r="AP175" i="22"/>
  <c r="AQ175" i="22" s="1"/>
  <c r="AP174" i="22"/>
  <c r="AQ174" i="22" s="1"/>
  <c r="AP173" i="22"/>
  <c r="AQ173" i="22" s="1"/>
  <c r="AP172" i="22"/>
  <c r="AQ172" i="22" s="1"/>
  <c r="AP171" i="22"/>
  <c r="AQ171" i="22" s="1"/>
  <c r="AP170" i="22"/>
  <c r="AQ170" i="22" s="1"/>
  <c r="AP169" i="22"/>
  <c r="AQ169" i="22" s="1"/>
  <c r="AP168" i="22"/>
  <c r="AQ168" i="22" s="1"/>
  <c r="AP167" i="22"/>
  <c r="AQ167" i="22" s="1"/>
  <c r="AP166" i="22"/>
  <c r="AQ166" i="22" s="1"/>
  <c r="AP165" i="22"/>
  <c r="AQ165" i="22" s="1"/>
  <c r="AP164" i="22"/>
  <c r="AQ164" i="22" s="1"/>
  <c r="AP163" i="22"/>
  <c r="AQ163" i="22" s="1"/>
  <c r="AP162" i="22"/>
  <c r="AQ162" i="22" s="1"/>
  <c r="AP161" i="22"/>
  <c r="AQ161" i="22" s="1"/>
  <c r="AP160" i="22"/>
  <c r="AQ160" i="22" s="1"/>
  <c r="AP159" i="22"/>
  <c r="AQ159" i="22" s="1"/>
  <c r="AP158" i="22"/>
  <c r="AQ158" i="22" s="1"/>
  <c r="AP157" i="22"/>
  <c r="AQ157" i="22" s="1"/>
  <c r="AP156" i="22"/>
  <c r="AQ156" i="22" s="1"/>
  <c r="AP155" i="22"/>
  <c r="AQ155" i="22" s="1"/>
  <c r="AP154" i="22"/>
  <c r="AQ154" i="22" s="1"/>
  <c r="AP153" i="22"/>
  <c r="AQ153" i="22" s="1"/>
  <c r="AP152" i="22"/>
  <c r="AQ152" i="22" s="1"/>
  <c r="AP151" i="22"/>
  <c r="AQ151" i="22" s="1"/>
  <c r="AP150" i="22"/>
  <c r="AQ150" i="22" s="1"/>
  <c r="AP149" i="22"/>
  <c r="AQ149" i="22" s="1"/>
  <c r="AP148" i="22"/>
  <c r="AQ148" i="22" s="1"/>
  <c r="AP147" i="22"/>
  <c r="AQ147" i="22" s="1"/>
  <c r="AP146" i="22"/>
  <c r="AQ146" i="22" s="1"/>
  <c r="AP145" i="22"/>
  <c r="AQ145" i="22" s="1"/>
  <c r="AP144" i="22"/>
  <c r="AQ144" i="22" s="1"/>
  <c r="AP143" i="22"/>
  <c r="AQ143" i="22" s="1"/>
  <c r="AP142" i="22"/>
  <c r="AQ142" i="22" s="1"/>
  <c r="AP141" i="22"/>
  <c r="AQ141" i="22" s="1"/>
  <c r="AP140" i="22"/>
  <c r="AQ140" i="22" s="1"/>
  <c r="AP139" i="22"/>
  <c r="AQ139" i="22" s="1"/>
  <c r="AP138" i="22"/>
  <c r="AQ138" i="22" s="1"/>
  <c r="AP137" i="22"/>
  <c r="AQ137" i="22" s="1"/>
  <c r="AP136" i="22"/>
  <c r="AQ136" i="22" s="1"/>
  <c r="AP135" i="22"/>
  <c r="AQ135" i="22" s="1"/>
  <c r="AP134" i="22"/>
  <c r="AQ134" i="22" s="1"/>
  <c r="AP133" i="22"/>
  <c r="AQ133" i="22" s="1"/>
  <c r="AP132" i="22"/>
  <c r="AQ132" i="22" s="1"/>
  <c r="AP131" i="22"/>
  <c r="AQ131" i="22" s="1"/>
  <c r="AP130" i="22"/>
  <c r="AQ130" i="22" s="1"/>
  <c r="AP129" i="22"/>
  <c r="AQ129" i="22" s="1"/>
  <c r="AP128" i="22"/>
  <c r="AQ128" i="22" s="1"/>
  <c r="AP127" i="22"/>
  <c r="AQ127" i="22" s="1"/>
  <c r="AP126" i="22"/>
  <c r="AQ126" i="22" s="1"/>
  <c r="AP125" i="22"/>
  <c r="AQ125" i="22" s="1"/>
  <c r="AP124" i="22"/>
  <c r="AQ124" i="22" s="1"/>
  <c r="AP123" i="22"/>
  <c r="AQ123" i="22" s="1"/>
  <c r="AP122" i="22"/>
  <c r="AQ122" i="22" s="1"/>
  <c r="AP121" i="22"/>
  <c r="AQ121" i="22" s="1"/>
  <c r="AP120" i="22"/>
  <c r="AQ120" i="22" s="1"/>
  <c r="AP119" i="22"/>
  <c r="AQ119" i="22" s="1"/>
  <c r="AP118" i="22"/>
  <c r="AQ118" i="22" s="1"/>
  <c r="AP117" i="22"/>
  <c r="AQ117" i="22" s="1"/>
  <c r="AP116" i="22"/>
  <c r="AQ116" i="22" s="1"/>
  <c r="AP115" i="22"/>
  <c r="AQ115" i="22" s="1"/>
  <c r="AP114" i="22"/>
  <c r="AQ114" i="22" s="1"/>
  <c r="AP113" i="22"/>
  <c r="AQ113" i="22" s="1"/>
  <c r="AP112" i="22"/>
  <c r="AQ112" i="22" s="1"/>
  <c r="AP111" i="22"/>
  <c r="AQ111" i="22" s="1"/>
  <c r="AP110" i="22"/>
  <c r="AQ110" i="22" s="1"/>
  <c r="AP109" i="22"/>
  <c r="AQ109" i="22" s="1"/>
  <c r="AP108" i="22"/>
  <c r="AQ108" i="22" s="1"/>
  <c r="AP107" i="22"/>
  <c r="AQ107" i="22" s="1"/>
  <c r="AP106" i="22"/>
  <c r="AQ106" i="22" s="1"/>
  <c r="AP105" i="22"/>
  <c r="AQ105" i="22" s="1"/>
  <c r="AP104" i="22"/>
  <c r="AQ104" i="22" s="1"/>
  <c r="AP103" i="22"/>
  <c r="AQ103" i="22" s="1"/>
  <c r="AP102" i="22"/>
  <c r="AQ102" i="22" s="1"/>
  <c r="AP101" i="22"/>
  <c r="AQ101" i="22" s="1"/>
  <c r="AP100" i="22"/>
  <c r="AQ100" i="22" s="1"/>
  <c r="AP99" i="22"/>
  <c r="AQ99" i="22" s="1"/>
  <c r="AP98" i="22"/>
  <c r="AQ98" i="22" s="1"/>
  <c r="AP97" i="22"/>
  <c r="AQ97" i="22" s="1"/>
  <c r="AP96" i="22"/>
  <c r="AQ96" i="22" s="1"/>
  <c r="AP95" i="22"/>
  <c r="AQ95" i="22" s="1"/>
  <c r="AP94" i="22"/>
  <c r="AQ94" i="22" s="1"/>
  <c r="AP93" i="22"/>
  <c r="AQ93" i="22" s="1"/>
  <c r="AP92" i="22"/>
  <c r="AQ92" i="22" s="1"/>
  <c r="AP91" i="22"/>
  <c r="AQ91" i="22" s="1"/>
  <c r="AP90" i="22"/>
  <c r="AQ90" i="22" s="1"/>
  <c r="AP89" i="22"/>
  <c r="AQ89" i="22" s="1"/>
  <c r="AP88" i="22"/>
  <c r="AQ88" i="22" s="1"/>
  <c r="AP87" i="22"/>
  <c r="AQ87" i="22" s="1"/>
  <c r="AP86" i="22"/>
  <c r="AQ86" i="22" s="1"/>
  <c r="AP85" i="22"/>
  <c r="AQ85" i="22" s="1"/>
  <c r="AP84" i="22"/>
  <c r="AQ84" i="22" s="1"/>
  <c r="AP83" i="22"/>
  <c r="AQ83" i="22" s="1"/>
  <c r="AP82" i="22"/>
  <c r="AQ82" i="22" s="1"/>
  <c r="AP81" i="22"/>
  <c r="AQ81" i="22" s="1"/>
  <c r="AP80" i="22"/>
  <c r="AQ80" i="22" s="1"/>
  <c r="AP79" i="22"/>
  <c r="AQ79" i="22" s="1"/>
  <c r="AP78" i="22"/>
  <c r="AQ78" i="22" s="1"/>
  <c r="AP77" i="22"/>
  <c r="AQ77" i="22" s="1"/>
  <c r="AP76" i="22"/>
  <c r="AQ76" i="22" s="1"/>
  <c r="AP75" i="22"/>
  <c r="AQ75" i="22" s="1"/>
  <c r="AP74" i="22"/>
  <c r="AQ74" i="22" s="1"/>
  <c r="AP73" i="22"/>
  <c r="AQ73" i="22" s="1"/>
  <c r="AP72" i="22"/>
  <c r="AQ72" i="22" s="1"/>
  <c r="AP71" i="22"/>
  <c r="AQ71" i="22" s="1"/>
  <c r="AP70" i="22"/>
  <c r="AQ70" i="22" s="1"/>
  <c r="AP69" i="22"/>
  <c r="AQ69" i="22" s="1"/>
  <c r="AP68" i="22"/>
  <c r="AQ68" i="22" s="1"/>
  <c r="AP67" i="22"/>
  <c r="AQ67" i="22" s="1"/>
  <c r="AP66" i="22"/>
  <c r="AQ66" i="22" s="1"/>
  <c r="AP65" i="22"/>
  <c r="AQ65" i="22" s="1"/>
  <c r="AP64" i="22"/>
  <c r="AQ64" i="22" s="1"/>
  <c r="AP63" i="22"/>
  <c r="AQ63" i="22" s="1"/>
  <c r="AP62" i="22"/>
  <c r="AQ62" i="22" s="1"/>
  <c r="AP61" i="22"/>
  <c r="AQ61" i="22" s="1"/>
  <c r="AP60" i="22"/>
  <c r="AQ60" i="22" s="1"/>
  <c r="AP59" i="22"/>
  <c r="AQ59" i="22" s="1"/>
  <c r="AP58" i="22"/>
  <c r="AQ58" i="22" s="1"/>
  <c r="AP57" i="22"/>
  <c r="AQ57" i="22" s="1"/>
  <c r="AP56" i="22"/>
  <c r="AQ56" i="22" s="1"/>
  <c r="AP55" i="22"/>
  <c r="AQ55" i="22" s="1"/>
  <c r="AP54" i="22"/>
  <c r="AQ54" i="22" s="1"/>
  <c r="AP53" i="22"/>
  <c r="AQ53" i="22" s="1"/>
  <c r="AP52" i="22"/>
  <c r="AQ52" i="22" s="1"/>
  <c r="AP51" i="22"/>
  <c r="AQ51" i="22" s="1"/>
  <c r="AP50" i="22"/>
  <c r="AQ50" i="22" s="1"/>
  <c r="AP49" i="22"/>
  <c r="AQ49" i="22" s="1"/>
  <c r="AP48" i="22"/>
  <c r="AQ48" i="22" s="1"/>
  <c r="AP47" i="22"/>
  <c r="AQ47" i="22" s="1"/>
  <c r="AP46" i="22"/>
  <c r="AQ46" i="22" s="1"/>
  <c r="AP45" i="22"/>
  <c r="AQ45" i="22" s="1"/>
  <c r="AP44" i="22"/>
  <c r="AQ44" i="22" s="1"/>
  <c r="AP43" i="22"/>
  <c r="AQ43" i="22" s="1"/>
  <c r="AP42" i="22"/>
  <c r="AQ42" i="22" s="1"/>
  <c r="AP41" i="22"/>
  <c r="AQ41" i="22" s="1"/>
  <c r="AP40" i="22"/>
  <c r="AQ40" i="22" s="1"/>
  <c r="AP39" i="22"/>
  <c r="AQ39" i="22" s="1"/>
  <c r="AP38" i="22"/>
  <c r="AQ38" i="22" s="1"/>
  <c r="AP37" i="22"/>
  <c r="AQ37" i="22" s="1"/>
  <c r="AP36" i="22"/>
  <c r="AQ36" i="22" s="1"/>
  <c r="AP35" i="22"/>
  <c r="AQ35" i="22" s="1"/>
  <c r="AP34" i="22"/>
  <c r="AQ34" i="22" s="1"/>
  <c r="AP33" i="22"/>
  <c r="AQ33" i="22" s="1"/>
  <c r="AP32" i="22"/>
  <c r="AQ32" i="22" s="1"/>
  <c r="AP31" i="22"/>
  <c r="AQ31" i="22" s="1"/>
  <c r="AP30" i="22"/>
  <c r="AQ30" i="22" s="1"/>
  <c r="AP29" i="22"/>
  <c r="AQ29" i="22" s="1"/>
  <c r="AP28" i="22"/>
  <c r="AQ28" i="22" s="1"/>
  <c r="AP27" i="22"/>
  <c r="AQ27" i="22" s="1"/>
  <c r="AP26" i="22"/>
  <c r="AQ26" i="22" s="1"/>
  <c r="AP25" i="22"/>
  <c r="AQ25" i="22" s="1"/>
  <c r="AP24" i="22"/>
  <c r="AQ24" i="22" s="1"/>
  <c r="AP23" i="22"/>
  <c r="AQ23" i="22" s="1"/>
  <c r="AP22" i="22"/>
  <c r="D20" i="22"/>
  <c r="C20" i="22"/>
  <c r="S17" i="22"/>
  <c r="AP222" i="22" l="1"/>
  <c r="AQ222" i="22" s="1"/>
  <c r="S16" i="22"/>
  <c r="AQ22" i="22"/>
  <c r="C8" i="9" l="1"/>
  <c r="C7" i="9"/>
</calcChain>
</file>

<file path=xl/sharedStrings.xml><?xml version="1.0" encoding="utf-8"?>
<sst xmlns="http://schemas.openxmlformats.org/spreadsheetml/2006/main" count="561" uniqueCount="271">
  <si>
    <t>Address:</t>
  </si>
  <si>
    <t>Company Name:</t>
  </si>
  <si>
    <t>City:</t>
  </si>
  <si>
    <t>State:</t>
  </si>
  <si>
    <t>Zip Code:</t>
  </si>
  <si>
    <t>County:</t>
  </si>
  <si>
    <t>Country:</t>
  </si>
  <si>
    <t>Customer Information</t>
  </si>
  <si>
    <t>Office Phone #:</t>
  </si>
  <si>
    <r>
      <t>Viracon Cust #:</t>
    </r>
    <r>
      <rPr>
        <i/>
        <sz val="8"/>
        <rFont val="Century Gothic"/>
        <family val="2"/>
      </rPr>
      <t xml:space="preserve"> (if known)</t>
    </r>
  </si>
  <si>
    <t>Project Information</t>
  </si>
  <si>
    <t>Project Name:</t>
  </si>
  <si>
    <r>
      <t>Viracon Project #:</t>
    </r>
    <r>
      <rPr>
        <i/>
        <sz val="8"/>
        <rFont val="Century Gothic"/>
        <family val="2"/>
      </rPr>
      <t xml:space="preserve"> (if known)</t>
    </r>
  </si>
  <si>
    <t>Project Address:</t>
  </si>
  <si>
    <t>Project City:</t>
  </si>
  <si>
    <t>Project State:</t>
  </si>
  <si>
    <t>Project Type:</t>
  </si>
  <si>
    <t>Project Type</t>
  </si>
  <si>
    <t>Project Information Tab</t>
  </si>
  <si>
    <t>Airport/Transportation</t>
  </si>
  <si>
    <t>Commercial Office Space</t>
  </si>
  <si>
    <t>Detention</t>
  </si>
  <si>
    <t>Educational</t>
  </si>
  <si>
    <t>Entertainment</t>
  </si>
  <si>
    <t>Government</t>
  </si>
  <si>
    <t>Hotels &amp; Motels</t>
  </si>
  <si>
    <t>Manufacturing</t>
  </si>
  <si>
    <t>Medical</t>
  </si>
  <si>
    <t>Miscellaneous</t>
  </si>
  <si>
    <t>Multifamily Housing</t>
  </si>
  <si>
    <t>Pending Information</t>
  </si>
  <si>
    <t>Religious</t>
  </si>
  <si>
    <t>Stores &amp; Shopping Centers</t>
  </si>
  <si>
    <t>Unknown</t>
  </si>
  <si>
    <t>Warehouses</t>
  </si>
  <si>
    <t>Architect Information</t>
  </si>
  <si>
    <t>Architectural Firm Name:</t>
  </si>
  <si>
    <t>General Contractor Information</t>
  </si>
  <si>
    <t>General Contractor Name:</t>
  </si>
  <si>
    <t>Owner Name:</t>
  </si>
  <si>
    <t>Building Owner Information</t>
  </si>
  <si>
    <t>Bonding Company (Surety) Information</t>
  </si>
  <si>
    <t>Bonding Company Name:</t>
  </si>
  <si>
    <t>Name of Bonding Agent:</t>
  </si>
  <si>
    <t>Type of Bond:</t>
  </si>
  <si>
    <t>Bond Number:</t>
  </si>
  <si>
    <t>Contractor</t>
  </si>
  <si>
    <t>General Contractor</t>
  </si>
  <si>
    <t>Sub-Contractor of GC</t>
  </si>
  <si>
    <t>Contract Information</t>
  </si>
  <si>
    <t>Is your contract directly with:</t>
  </si>
  <si>
    <t>Project Delivery Information Tab</t>
  </si>
  <si>
    <t>Shop</t>
  </si>
  <si>
    <t>Jobsite</t>
  </si>
  <si>
    <t>Warehouse</t>
  </si>
  <si>
    <t>Pre-Glazing Site/Other</t>
  </si>
  <si>
    <t>Other</t>
  </si>
  <si>
    <t>Address Type</t>
  </si>
  <si>
    <t>Delivery Notice</t>
  </si>
  <si>
    <t>24 hrs before delivery</t>
  </si>
  <si>
    <t>48 hrs before delivery</t>
  </si>
  <si>
    <t>Address Type:</t>
  </si>
  <si>
    <t>Delivery Address 1</t>
  </si>
  <si>
    <t>Test Facility</t>
  </si>
  <si>
    <t>Best Reached At</t>
  </si>
  <si>
    <t>Cell Phone</t>
  </si>
  <si>
    <t>Jobsite Phone</t>
  </si>
  <si>
    <t>Warehouse Phone</t>
  </si>
  <si>
    <t>Pre-Glazing Site Phone</t>
  </si>
  <si>
    <t>Shipping Instructions -- Delivery Address 1</t>
  </si>
  <si>
    <t>How will glass be unloaded?</t>
  </si>
  <si>
    <t>Equipment</t>
  </si>
  <si>
    <t>Crane</t>
  </si>
  <si>
    <t>Other (Comment Below)</t>
  </si>
  <si>
    <t>Trailer Type</t>
  </si>
  <si>
    <t>Flatbed or Open Top</t>
  </si>
  <si>
    <t>Viracon Trailer Recommendations:</t>
  </si>
  <si>
    <t>Contact Viracon</t>
  </si>
  <si>
    <t>Required Delivery Notification:</t>
  </si>
  <si>
    <t>City, State, Zip Code:</t>
  </si>
  <si>
    <t>Order Date:</t>
  </si>
  <si>
    <t>Hide</t>
  </si>
  <si>
    <t>Ship To Verbiage</t>
  </si>
  <si>
    <t>Ship To</t>
  </si>
  <si>
    <t>Order Information Tab</t>
  </si>
  <si>
    <t>**See Project Delivery Information Tab for Shop Address</t>
  </si>
  <si>
    <t>**See Project Delivery Information Tab for Jobsite Address</t>
  </si>
  <si>
    <t>**See Project Delivery Information Tab for Warehouse Address</t>
  </si>
  <si>
    <t>**See Project Delivery Information Tab for Pre-Glazing Site Address</t>
  </si>
  <si>
    <t>**See Project Delivery Information Tab for Test Facility Address</t>
  </si>
  <si>
    <t>**See Project Delivery Information Tab for Other Address</t>
  </si>
  <si>
    <t>2000 lbs</t>
  </si>
  <si>
    <t>Other (Specify)</t>
  </si>
  <si>
    <t>Cleats</t>
  </si>
  <si>
    <t>Standard (Box by Like Sizes)</t>
  </si>
  <si>
    <t>Box Weight</t>
  </si>
  <si>
    <t>Boxing Instructions</t>
  </si>
  <si>
    <t>Replacement Glass</t>
  </si>
  <si>
    <t>Yes - Customer Replacement</t>
  </si>
  <si>
    <t>Yes - Viracon Replacement</t>
  </si>
  <si>
    <t>No</t>
  </si>
  <si>
    <t>Cleats:</t>
  </si>
  <si>
    <t>Box Weight:</t>
  </si>
  <si>
    <t>Boxing Instructions:</t>
  </si>
  <si>
    <t>Box and Load Truck by:</t>
  </si>
  <si>
    <t>Floor</t>
  </si>
  <si>
    <t>Elevation</t>
  </si>
  <si>
    <t>Mark Number</t>
  </si>
  <si>
    <t>Size</t>
  </si>
  <si>
    <t>Box and Load</t>
  </si>
  <si>
    <t>Glass Type:</t>
  </si>
  <si>
    <t>Have samples been approved?</t>
  </si>
  <si>
    <t>Samples</t>
  </si>
  <si>
    <t xml:space="preserve">Yes </t>
  </si>
  <si>
    <t>Waived</t>
  </si>
  <si>
    <t>Exterior Lite:</t>
  </si>
  <si>
    <t>Air Space/
Interlayer:</t>
  </si>
  <si>
    <t>Interior Lite:</t>
  </si>
  <si>
    <t>Fill</t>
  </si>
  <si>
    <t>Air</t>
  </si>
  <si>
    <t>Argon</t>
  </si>
  <si>
    <t>Color</t>
  </si>
  <si>
    <t>Black</t>
  </si>
  <si>
    <t>Finish</t>
  </si>
  <si>
    <t>Mill - Aluminum</t>
  </si>
  <si>
    <t>Black - Aluminum</t>
  </si>
  <si>
    <t>Mill - Stainless Steel</t>
  </si>
  <si>
    <t>Black - Stainless Steel</t>
  </si>
  <si>
    <t>Cap Tubes</t>
  </si>
  <si>
    <t>Structurally Glazed</t>
  </si>
  <si>
    <t>Silicone Color:</t>
  </si>
  <si>
    <t>Air Space Finish:</t>
  </si>
  <si>
    <t>Air Space Fill:</t>
  </si>
  <si>
    <t>Glazing Information:</t>
  </si>
  <si>
    <t>PO Number:</t>
  </si>
  <si>
    <r>
      <t xml:space="preserve">Please complete the </t>
    </r>
    <r>
      <rPr>
        <b/>
        <i/>
        <sz val="12"/>
        <color rgb="FF00FFFF"/>
        <rFont val="Century Gothic"/>
        <family val="2"/>
      </rPr>
      <t>Blue</t>
    </r>
    <r>
      <rPr>
        <i/>
        <sz val="12"/>
        <color rgb="FFCCFFFF"/>
        <rFont val="Century Gothic"/>
        <family val="2"/>
      </rPr>
      <t xml:space="preserve"> </t>
    </r>
    <r>
      <rPr>
        <i/>
        <sz val="10"/>
        <rFont val="Century Gothic"/>
        <family val="2"/>
      </rPr>
      <t>shaded cells below…</t>
    </r>
  </si>
  <si>
    <t>Heat Soak</t>
  </si>
  <si>
    <t>N/A</t>
  </si>
  <si>
    <r>
      <t xml:space="preserve">Width
</t>
    </r>
    <r>
      <rPr>
        <sz val="9"/>
        <rFont val="Century Gothic"/>
        <family val="2"/>
      </rPr>
      <t>(Inches)</t>
    </r>
  </si>
  <si>
    <r>
      <t xml:space="preserve">Height
</t>
    </r>
    <r>
      <rPr>
        <sz val="9"/>
        <rFont val="Century Gothic"/>
        <family val="2"/>
      </rPr>
      <t>(Inches)</t>
    </r>
  </si>
  <si>
    <t>Glass Tag</t>
  </si>
  <si>
    <r>
      <t>Reconciled Total:</t>
    </r>
    <r>
      <rPr>
        <i/>
        <sz val="7"/>
        <rFont val="Century Gothic"/>
        <family val="2"/>
      </rPr>
      <t xml:space="preserve">
</t>
    </r>
    <r>
      <rPr>
        <sz val="7.5"/>
        <rFont val="Century Gothic"/>
        <family val="2"/>
      </rPr>
      <t>Boxing Schedule Total - Total Qty</t>
    </r>
  </si>
  <si>
    <t xml:space="preserve"> Boxing / Delivery Schedule:</t>
  </si>
  <si>
    <t>Make-up / Size Tabs</t>
  </si>
  <si>
    <r>
      <t>Overall Product Description:</t>
    </r>
    <r>
      <rPr>
        <i/>
        <sz val="9"/>
        <rFont val="Century Gothic"/>
        <family val="2"/>
      </rPr>
      <t xml:space="preserve">   </t>
    </r>
    <r>
      <rPr>
        <i/>
        <sz val="8"/>
        <rFont val="Century Gothic"/>
        <family val="2"/>
      </rPr>
      <t>(please use product descriptions from approved samples or quotation)</t>
    </r>
    <r>
      <rPr>
        <i/>
        <sz val="9"/>
        <rFont val="Century Gothic"/>
        <family val="2"/>
      </rPr>
      <t xml:space="preserve">
</t>
    </r>
  </si>
  <si>
    <t>Boxing/
Delivery Schedule Total:</t>
  </si>
  <si>
    <t xml:space="preserve"> </t>
  </si>
  <si>
    <t>→ Click 'Save As'</t>
  </si>
  <si>
    <t>→ Select where you will save it</t>
  </si>
  <si>
    <t>→ Rename the file</t>
  </si>
  <si>
    <t>→ Click 'Save'</t>
  </si>
  <si>
    <t>→ Click 'File'</t>
  </si>
  <si>
    <t>► Entering Your Information:</t>
  </si>
  <si>
    <r>
      <t xml:space="preserve">To </t>
    </r>
    <r>
      <rPr>
        <b/>
        <sz val="10"/>
        <rFont val="Century Gothic"/>
        <family val="2"/>
      </rPr>
      <t xml:space="preserve">save </t>
    </r>
    <r>
      <rPr>
        <sz val="10"/>
        <rFont val="Century Gothic"/>
        <family val="2"/>
      </rPr>
      <t>the file:</t>
    </r>
  </si>
  <si>
    <t>• Drop-down boxes are available in some cells to assist in filling out the template.</t>
  </si>
  <si>
    <r>
      <rPr>
        <b/>
        <sz val="10"/>
        <color rgb="FFFF0000"/>
        <rFont val="Century Gothic"/>
        <family val="2"/>
      </rPr>
      <t>*SAVE OFTEN*</t>
    </r>
    <r>
      <rPr>
        <sz val="10"/>
        <rFont val="Century Gothic"/>
        <family val="2"/>
      </rPr>
      <t xml:space="preserve"> as you work through the template</t>
    </r>
  </si>
  <si>
    <t>► Renaming Worksheets:</t>
  </si>
  <si>
    <r>
      <rPr>
        <sz val="10"/>
        <rFont val="Calibri"/>
        <family val="2"/>
      </rPr>
      <t>•</t>
    </r>
    <r>
      <rPr>
        <sz val="10"/>
        <rFont val="Century Gothic"/>
        <family val="2"/>
      </rPr>
      <t xml:space="preserve"> Complete the Blue shaded areas in each worksheet.</t>
    </r>
  </si>
  <si>
    <t>• Duplicate information required on other worksheets will automatically fill in from earlier worksheets as you work through the template.</t>
  </si>
  <si>
    <r>
      <rPr>
        <sz val="10"/>
        <rFont val="Calibri"/>
        <family val="2"/>
      </rPr>
      <t>•</t>
    </r>
    <r>
      <rPr>
        <sz val="10"/>
        <rFont val="Century Gothic"/>
        <family val="2"/>
      </rPr>
      <t xml:space="preserve"> You may want to rename the Make-up worksheet(s) to correspond with your individual glass types.</t>
    </r>
  </si>
  <si>
    <t>→ Right click on the worksheet (tab at the bottom)</t>
  </si>
  <si>
    <t>→ Choose 'Rename'</t>
  </si>
  <si>
    <t>→ Enter the new worksheet name</t>
  </si>
  <si>
    <t>→ Hit 'Enter'</t>
  </si>
  <si>
    <t xml:space="preserve">► Entering Make-up Information:  </t>
  </si>
  <si>
    <t>► Entering Sizes/Quantities and Boxing/Delivery Schedule:</t>
  </si>
  <si>
    <r>
      <t xml:space="preserve">► Prior to filling out the </t>
    </r>
    <r>
      <rPr>
        <sz val="10"/>
        <color rgb="FF0000FF"/>
        <rFont val="Century Gothic"/>
        <family val="2"/>
      </rPr>
      <t>Viracon Purchase Order Template</t>
    </r>
    <r>
      <rPr>
        <sz val="10"/>
        <rFont val="Century Gothic"/>
        <family val="2"/>
      </rPr>
      <t xml:space="preserve">, it is recommended that you </t>
    </r>
    <r>
      <rPr>
        <b/>
        <sz val="10"/>
        <rFont val="Century Gothic"/>
        <family val="2"/>
      </rPr>
      <t>save</t>
    </r>
    <r>
      <rPr>
        <sz val="10"/>
        <rFont val="Century Gothic"/>
        <family val="2"/>
      </rPr>
      <t xml:space="preserve"> it with a unique file name.</t>
    </r>
  </si>
  <si>
    <t xml:space="preserve">→ From the Toolbar </t>
  </si>
  <si>
    <t>→ Go to the 'Review' tab.</t>
  </si>
  <si>
    <t>→ Select 'Unprotect Sheet'</t>
  </si>
  <si>
    <r>
      <rPr>
        <sz val="10"/>
        <rFont val="Calibri"/>
        <family val="2"/>
      </rPr>
      <t>•</t>
    </r>
    <r>
      <rPr>
        <sz val="10"/>
        <rFont val="Century Gothic"/>
        <family val="2"/>
      </rPr>
      <t xml:space="preserve"> You may need more columns for your Boxing/Delivery Schedule and/or Rows for additional order lines.  To access these hidden rows and columns, you will need to unprotect the worksheet.</t>
    </r>
  </si>
  <si>
    <t>→ Right mouse click and choose 'Unhide'</t>
  </si>
  <si>
    <t>→ To hide unused columns, highlight columns to be hidden and choose 'Hide'</t>
  </si>
  <si>
    <r>
      <rPr>
        <sz val="10"/>
        <rFont val="Calibri"/>
        <family val="2"/>
      </rPr>
      <t>•</t>
    </r>
    <r>
      <rPr>
        <sz val="10"/>
        <rFont val="Century Gothic"/>
        <family val="2"/>
      </rPr>
      <t xml:space="preserve"> To 'Unhide' rows for additional order lines:</t>
    </r>
  </si>
  <si>
    <r>
      <rPr>
        <sz val="10"/>
        <rFont val="Calibri"/>
        <family val="2"/>
      </rPr>
      <t>•</t>
    </r>
    <r>
      <rPr>
        <sz val="10"/>
        <rFont val="Century Gothic"/>
        <family val="2"/>
      </rPr>
      <t xml:space="preserve"> Once the worksheet is unprotected, you are able to 'Unhide' additional column for your Boxing/Delivery Schedule:</t>
    </r>
  </si>
  <si>
    <t>→ To hide unused rows, highlight rows to be hidden and choose 'Hide'</t>
  </si>
  <si>
    <r>
      <rPr>
        <sz val="10"/>
        <rFont val="Calibri"/>
        <family val="2"/>
      </rPr>
      <t>•</t>
    </r>
    <r>
      <rPr>
        <sz val="10"/>
        <rFont val="Century Gothic"/>
        <family val="2"/>
      </rPr>
      <t xml:space="preserve"> It is a good practice to protect the document once this process has been completed.</t>
    </r>
  </si>
  <si>
    <t>→ Select 'Protect Sheet'</t>
  </si>
  <si>
    <t>→ Choose 'Allow all users of the worksheet to: Select: unlocked cells'</t>
  </si>
  <si>
    <t>QTY</t>
  </si>
  <si>
    <t>Misc. Definitions:</t>
  </si>
  <si>
    <r>
      <rPr>
        <b/>
        <sz val="9"/>
        <rFont val="Century Gothic"/>
        <family val="2"/>
      </rPr>
      <t>Conventionally Glazed:</t>
    </r>
    <r>
      <rPr>
        <sz val="9"/>
        <rFont val="Century Gothic"/>
        <family val="2"/>
      </rPr>
      <t xml:space="preserve">  A framing system that captures the glazing component in the glazing channel. When conventionally glazed, the glass is surrounded by the framing system which is visible around the full perimeter of each glass unit.</t>
    </r>
  </si>
  <si>
    <r>
      <rPr>
        <b/>
        <sz val="9"/>
        <rFont val="Century Gothic"/>
        <family val="2"/>
      </rPr>
      <t>Structurally Glazed:</t>
    </r>
    <r>
      <rPr>
        <sz val="9"/>
        <rFont val="Century Gothic"/>
        <family val="2"/>
      </rPr>
      <t xml:space="preserve"> The use of a silicone sealant on one or more sides of the insulating unit for the structural transfer of loads from the glass to its perimeter support system and retention of the glass in the opening.  When structurally glazed, the framing system is typically not visible on the exterior facade along the structurally glazed sides.</t>
    </r>
  </si>
  <si>
    <r>
      <rPr>
        <b/>
        <sz val="9"/>
        <rFont val="Century Gothic"/>
        <family val="2"/>
      </rPr>
      <t>Capillary Tube:</t>
    </r>
    <r>
      <rPr>
        <sz val="9"/>
        <rFont val="Century Gothic"/>
        <family val="2"/>
      </rPr>
      <t xml:space="preserve">  Used for equalizing pressure in insulating glass units for transport over mountains.  (also used on all air freight)</t>
    </r>
  </si>
  <si>
    <r>
      <rPr>
        <b/>
        <sz val="9"/>
        <rFont val="Century Gothic"/>
        <family val="2"/>
      </rPr>
      <t xml:space="preserve">Heat Soak: </t>
    </r>
    <r>
      <rPr>
        <sz val="9"/>
        <rFont val="Century Gothic"/>
        <family val="2"/>
      </rPr>
      <t xml:space="preserve"> A process of heating glass to a specific temperature for a specified time in a special oven in an attempt to find any impurities in the glass known as "nickel sulfide inclusions".</t>
    </r>
  </si>
  <si>
    <t xml:space="preserve">2-sided Horizontal    </t>
  </si>
  <si>
    <t xml:space="preserve">2-sided Vertical        </t>
  </si>
  <si>
    <t xml:space="preserve">4-sided                        </t>
  </si>
  <si>
    <t>► Adding Worksheets:</t>
  </si>
  <si>
    <r>
      <rPr>
        <sz val="10"/>
        <rFont val="Calibri"/>
        <family val="2"/>
      </rPr>
      <t>•</t>
    </r>
    <r>
      <rPr>
        <sz val="10"/>
        <rFont val="Century Gothic"/>
        <family val="2"/>
      </rPr>
      <t xml:space="preserve"> If you need additional Make-up worksheet(s)</t>
    </r>
  </si>
  <si>
    <t>→ Choose 'Move or Copy...'</t>
  </si>
  <si>
    <t>→ Choose (move to end)</t>
  </si>
  <si>
    <t>→Click 'Create a copy' and 'OK"</t>
  </si>
  <si>
    <t>Offsets</t>
  </si>
  <si>
    <t>Yes</t>
  </si>
  <si>
    <r>
      <t xml:space="preserve">Offsets
</t>
    </r>
    <r>
      <rPr>
        <b/>
        <sz val="8"/>
        <rFont val="Century Gothic"/>
        <family val="2"/>
      </rPr>
      <t>Yes/No</t>
    </r>
  </si>
  <si>
    <t>Requested Ship Date →</t>
  </si>
  <si>
    <t>Other Details↓</t>
  </si>
  <si>
    <r>
      <t>Boxing 
Designation →</t>
    </r>
    <r>
      <rPr>
        <sz val="9"/>
        <rFont val="Century Gothic"/>
        <family val="2"/>
      </rPr>
      <t xml:space="preserve">
</t>
    </r>
    <r>
      <rPr>
        <sz val="8"/>
        <rFont val="Century Gothic"/>
        <family val="2"/>
      </rPr>
      <t>(Floor, Elev, Etc)</t>
    </r>
  </si>
  <si>
    <t>Offset Details ↓</t>
  </si>
  <si>
    <t xml:space="preserve"> Line</t>
  </si>
  <si>
    <r>
      <t xml:space="preserve">→ Highlight Columns </t>
    </r>
    <r>
      <rPr>
        <b/>
        <sz val="10"/>
        <color rgb="FF0033CC"/>
        <rFont val="Century Gothic"/>
        <family val="2"/>
      </rPr>
      <t>S</t>
    </r>
    <r>
      <rPr>
        <sz val="10"/>
        <rFont val="Century Gothic"/>
        <family val="2"/>
      </rPr>
      <t xml:space="preserve"> and </t>
    </r>
    <r>
      <rPr>
        <b/>
        <sz val="10"/>
        <color rgb="FF0033CC"/>
        <rFont val="Century Gothic"/>
        <family val="2"/>
      </rPr>
      <t>AP</t>
    </r>
  </si>
  <si>
    <r>
      <t xml:space="preserve">→ Highlight Rows </t>
    </r>
    <r>
      <rPr>
        <b/>
        <sz val="10"/>
        <color rgb="FF0033CC"/>
        <rFont val="Century Gothic"/>
        <family val="2"/>
      </rPr>
      <t>80</t>
    </r>
    <r>
      <rPr>
        <sz val="10"/>
        <rFont val="Century Gothic"/>
        <family val="2"/>
      </rPr>
      <t xml:space="preserve"> and </t>
    </r>
    <r>
      <rPr>
        <b/>
        <sz val="10"/>
        <color rgb="FF0033CC"/>
        <rFont val="Century Gothic"/>
        <family val="2"/>
      </rPr>
      <t>222</t>
    </r>
  </si>
  <si>
    <t>Must be Flatbed</t>
  </si>
  <si>
    <t>Forklift -- Side Unload</t>
  </si>
  <si>
    <t>Forklift -- End Unload</t>
  </si>
  <si>
    <t>Name:</t>
  </si>
  <si>
    <t>Phone #:</t>
  </si>
  <si>
    <t>E-mail:</t>
  </si>
  <si>
    <t>Viracon Thermal Spacer (VTS™)</t>
  </si>
  <si>
    <t>Are Capillary Tubes Required?</t>
  </si>
  <si>
    <r>
      <t>* VTS</t>
    </r>
    <r>
      <rPr>
        <sz val="10"/>
        <rFont val="Calibri"/>
        <family val="2"/>
      </rPr>
      <t>™ is only available in Black with Black Silicone</t>
    </r>
  </si>
  <si>
    <t>3 1/2" (Recommended for forklift unload)</t>
  </si>
  <si>
    <r>
      <rPr>
        <b/>
        <i/>
        <sz val="10"/>
        <rFont val="Century Gothic"/>
        <family val="2"/>
      </rPr>
      <t>Load Planning Contact</t>
    </r>
    <r>
      <rPr>
        <sz val="10"/>
        <rFont val="Century Gothic"/>
        <family val="2"/>
      </rPr>
      <t xml:space="preserve"> -- </t>
    </r>
    <r>
      <rPr>
        <sz val="8"/>
        <rFont val="Century Gothic"/>
        <family val="2"/>
      </rPr>
      <t>Who Does Viracon call to set up shipment on this order?</t>
    </r>
  </si>
  <si>
    <r>
      <rPr>
        <b/>
        <i/>
        <sz val="10"/>
        <rFont val="Century Gothic"/>
        <family val="2"/>
      </rPr>
      <t>Driver Contact</t>
    </r>
    <r>
      <rPr>
        <sz val="10"/>
        <rFont val="Century Gothic"/>
        <family val="2"/>
      </rPr>
      <t xml:space="preserve"> -- </t>
    </r>
    <r>
      <rPr>
        <sz val="8"/>
        <rFont val="Century Gothic"/>
        <family val="2"/>
      </rPr>
      <t>Who Does the driver call with questions about delivery?</t>
    </r>
  </si>
  <si>
    <t>Boxing Schedule Required (Main Releases only!)</t>
  </si>
  <si>
    <t>2500 lbs (Standard)</t>
  </si>
  <si>
    <t>Bulk Unload (4,000lb Bundle)</t>
  </si>
  <si>
    <t>Bulk Unload (5,000lb Bundle)</t>
  </si>
  <si>
    <t>Bulk Unload (9,000lb Bundle)</t>
  </si>
  <si>
    <t>Bulk Unload (10,000lb Bundle)</t>
  </si>
  <si>
    <r>
      <t xml:space="preserve">Trailer Preference: </t>
    </r>
    <r>
      <rPr>
        <i/>
        <sz val="8"/>
        <rFont val="Century Gothic"/>
        <family val="2"/>
      </rPr>
      <t>(if different from Viracon recommendation)</t>
    </r>
  </si>
  <si>
    <t>Other (See Comments; Additional Charges may apply)</t>
  </si>
  <si>
    <t>Split T</t>
  </si>
  <si>
    <t>Delivery Address 2</t>
  </si>
  <si>
    <t>Delivery Address 3</t>
  </si>
  <si>
    <t>Shipping Instructions -- Delivery Address 3</t>
  </si>
  <si>
    <t>Shipping Instructions -- Delivery Address 2</t>
  </si>
  <si>
    <t>PO #:</t>
  </si>
  <si>
    <t>Quote # (if available):</t>
  </si>
  <si>
    <r>
      <t xml:space="preserve">Comments:
</t>
    </r>
    <r>
      <rPr>
        <i/>
        <sz val="9"/>
        <rFont val="Century Gothic"/>
        <family val="2"/>
      </rPr>
      <t>*All boxes have ears for craning*</t>
    </r>
  </si>
  <si>
    <t>Dimension Provided is for Exterior or Interior Lite?</t>
  </si>
  <si>
    <t xml:space="preserve">Offset Amount &amp; Direction? </t>
  </si>
  <si>
    <t xml:space="preserve">Overall Description
</t>
  </si>
  <si>
    <t>Offsets - Fill Type?</t>
  </si>
  <si>
    <t>Offsets Fill Type</t>
  </si>
  <si>
    <t>Heat Soak Required for Fully Tempered Glass?</t>
  </si>
  <si>
    <t xml:space="preserve">90 Degree </t>
  </si>
  <si>
    <t>Buttered</t>
  </si>
  <si>
    <t>Normal</t>
  </si>
  <si>
    <t>* VTS™ always includes Argon</t>
  </si>
  <si>
    <t>Glazing Options</t>
  </si>
  <si>
    <t>Combine into just 4SSG on 5/3/23 (MEL)</t>
  </si>
  <si>
    <t>removed GRAY, Black is default 5/3/23(MEL)</t>
  </si>
  <si>
    <t>Point Supported</t>
  </si>
  <si>
    <t xml:space="preserve">Fully Captured </t>
  </si>
  <si>
    <r>
      <t>Conventional Glazed Units are "captured</t>
    </r>
    <r>
      <rPr>
        <u/>
        <sz val="10"/>
        <rFont val="Century Gothic"/>
        <family val="2"/>
      </rPr>
      <t>"</t>
    </r>
    <r>
      <rPr>
        <sz val="10"/>
        <rFont val="Century Gothic"/>
        <family val="2"/>
      </rPr>
      <t xml:space="preserve"> on 4 Sides and have a 1/2" Sightline. No Windload information is needed.</t>
    </r>
  </si>
  <si>
    <t xml:space="preserve">Structural </t>
  </si>
  <si>
    <t>CORNER (PSF):</t>
  </si>
  <si>
    <t>TYPICAL (PSF):</t>
  </si>
  <si>
    <t>Point Support Glazed units have glass installed by edge clips, patch fittings or any noncontinuous framing member. Additonal review is needed. Please complete 2.3-3163 Point Support Review Request Form.</t>
  </si>
  <si>
    <t>Please Select</t>
  </si>
  <si>
    <t>Glazing Details</t>
  </si>
  <si>
    <t>TYPICAL Windload (psf) :</t>
  </si>
  <si>
    <t>CORNER Windload (psf) :</t>
  </si>
  <si>
    <t>Structural Glazed units use silicone on one or more sides for the structural transfer of loads from the glass to it's perimeter support system (2 or 4 sided). A sightline calculation is required; provide windload.</t>
  </si>
  <si>
    <t>No Cleats (Approval Required)</t>
  </si>
  <si>
    <t>Bulk Unload (6,000lb Bundle)</t>
  </si>
  <si>
    <r>
      <rPr>
        <b/>
        <sz val="9"/>
        <rFont val="Century Gothic"/>
        <family val="2"/>
      </rPr>
      <t>Point Supported Glazing:</t>
    </r>
    <r>
      <rPr>
        <sz val="9"/>
        <rFont val="Century Gothic"/>
        <family val="2"/>
      </rPr>
      <t xml:space="preserve"> units have glass installed by edge clips, patch fittings or any noncontinuous framing member. Additonal review is needed. Please complete 2.3-3163 Point Support Review Request Form.</t>
    </r>
  </si>
  <si>
    <t>EXTERIOR OFFSETS - VIEWED FROM EXTERIOR</t>
  </si>
  <si>
    <r>
      <t xml:space="preserve">**Items in </t>
    </r>
    <r>
      <rPr>
        <b/>
        <sz val="11"/>
        <color rgb="FFFF0000"/>
        <rFont val="Calibri"/>
        <family val="2"/>
        <scheme val="minor"/>
      </rPr>
      <t>RED</t>
    </r>
    <r>
      <rPr>
        <sz val="10"/>
        <rFont val="Calibri"/>
        <family val="2"/>
        <scheme val="minor"/>
      </rPr>
      <t xml:space="preserve"> must be provided to Viracon**</t>
    </r>
  </si>
  <si>
    <t>Building Interior</t>
  </si>
  <si>
    <t>INTERIOR dimension</t>
  </si>
  <si>
    <t>X</t>
  </si>
  <si>
    <t>Height of Glass</t>
  </si>
  <si>
    <t>EXTERIOR dimension</t>
  </si>
  <si>
    <t>Offset Amt</t>
  </si>
  <si>
    <t>FILL TYPE:</t>
  </si>
  <si>
    <t>VIRACON STANDARD SHAPES - VIEWED FROM EXTERIOR</t>
  </si>
  <si>
    <r>
      <t xml:space="preserve">**Dimensions with a </t>
    </r>
    <r>
      <rPr>
        <b/>
        <sz val="10"/>
        <color theme="1"/>
        <rFont val="Calibri"/>
        <family val="2"/>
        <scheme val="minor"/>
      </rPr>
      <t>*</t>
    </r>
    <r>
      <rPr>
        <sz val="10"/>
        <color theme="1"/>
        <rFont val="Calibri"/>
        <family val="2"/>
        <scheme val="minor"/>
      </rPr>
      <t xml:space="preserve"> are required.</t>
    </r>
  </si>
  <si>
    <t xml:space="preserve">1 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</si>
</sst>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lt;=9999999]###\-####;\(###\)\ ###\-####"/>
    <numFmt numFmtId="165" formatCode="mm/dd/yy;@"/>
    <numFmt numFmtId="166" formatCode="m/d;@"/>
    <numFmt numFmtId="167" formatCode="m/d/yy;@"/>
  </numFmts>
  <fonts count="54" x14ac:knownFonts="1">
    <font>
      <sz val="10"/>
      <name val="Arial"/>
    </font>
    <font>
      <sz val="10"/>
      <name val="Arial"/>
      <family val="2"/>
    </font>
    <font>
      <sz val="10"/>
      <name val="Century Gothic"/>
      <family val="2"/>
    </font>
    <font>
      <i/>
      <sz val="10"/>
      <name val="Century Gothic"/>
      <family val="2"/>
    </font>
    <font>
      <b/>
      <sz val="10"/>
      <name val="Century Gothic"/>
      <family val="2"/>
    </font>
    <font>
      <b/>
      <i/>
      <sz val="10"/>
      <name val="Century Gothic"/>
      <family val="2"/>
    </font>
    <font>
      <b/>
      <sz val="11"/>
      <name val="Century Gothic"/>
      <family val="2"/>
    </font>
    <font>
      <i/>
      <sz val="8"/>
      <name val="Century Gothic"/>
      <family val="2"/>
    </font>
    <font>
      <b/>
      <sz val="10"/>
      <color rgb="FF0033CC"/>
      <name val="Century Gothic"/>
      <family val="2"/>
    </font>
    <font>
      <u/>
      <sz val="10"/>
      <color indexed="12"/>
      <name val="Arial"/>
      <family val="2"/>
    </font>
    <font>
      <i/>
      <sz val="12"/>
      <color rgb="FFCCFFFF"/>
      <name val="Century Gothic"/>
      <family val="2"/>
    </font>
    <font>
      <u/>
      <sz val="10"/>
      <color indexed="12"/>
      <name val="Arial"/>
      <family val="2"/>
    </font>
    <font>
      <u/>
      <sz val="10"/>
      <color indexed="12"/>
      <name val="Century Gothic"/>
      <family val="2"/>
    </font>
    <font>
      <b/>
      <i/>
      <sz val="12"/>
      <color rgb="FF00FFFF"/>
      <name val="Century Gothic"/>
      <family val="2"/>
    </font>
    <font>
      <sz val="9"/>
      <name val="Century Gothic"/>
      <family val="2"/>
    </font>
    <font>
      <b/>
      <i/>
      <sz val="9"/>
      <name val="Century Gothic"/>
      <family val="2"/>
    </font>
    <font>
      <i/>
      <sz val="9"/>
      <name val="Century Gothic"/>
      <family val="2"/>
    </font>
    <font>
      <b/>
      <sz val="9"/>
      <name val="Century Gothic"/>
      <family val="2"/>
    </font>
    <font>
      <i/>
      <sz val="9"/>
      <color theme="0"/>
      <name val="Century Gothic"/>
      <family val="2"/>
    </font>
    <font>
      <sz val="8"/>
      <name val="Century Gothic"/>
      <family val="2"/>
    </font>
    <font>
      <b/>
      <sz val="8"/>
      <name val="Century Gothic"/>
      <family val="2"/>
    </font>
    <font>
      <i/>
      <sz val="7"/>
      <name val="Century Gothic"/>
      <family val="2"/>
    </font>
    <font>
      <sz val="7.5"/>
      <name val="Century Gothic"/>
      <family val="2"/>
    </font>
    <font>
      <sz val="7"/>
      <name val="Century Gothic"/>
      <family val="2"/>
    </font>
    <font>
      <sz val="10"/>
      <color rgb="FF0000FF"/>
      <name val="Century Gothic"/>
      <family val="2"/>
    </font>
    <font>
      <sz val="10"/>
      <name val="Calibri"/>
      <family val="2"/>
    </font>
    <font>
      <b/>
      <sz val="10"/>
      <color rgb="FFFF0000"/>
      <name val="Century Gothic"/>
      <family val="2"/>
    </font>
    <font>
      <sz val="10"/>
      <color theme="0"/>
      <name val="Century Gothic"/>
      <family val="2"/>
    </font>
    <font>
      <b/>
      <u/>
      <sz val="10"/>
      <name val="Century Gothic"/>
      <family val="2"/>
    </font>
    <font>
      <i/>
      <sz val="8"/>
      <color theme="0"/>
      <name val="Century Gothic"/>
      <family val="2"/>
    </font>
    <font>
      <sz val="10"/>
      <color theme="0" tint="-0.249977111117893"/>
      <name val="Century Gothic"/>
      <family val="2"/>
    </font>
    <font>
      <b/>
      <sz val="7"/>
      <name val="Century Gothic"/>
      <family val="2"/>
    </font>
    <font>
      <b/>
      <strike/>
      <sz val="10"/>
      <name val="Century Gothic"/>
      <family val="2"/>
    </font>
    <font>
      <strike/>
      <sz val="10"/>
      <name val="Century Gothic"/>
      <family val="2"/>
    </font>
    <font>
      <u/>
      <sz val="10"/>
      <name val="Century Gothic"/>
      <family val="2"/>
    </font>
    <font>
      <b/>
      <i/>
      <sz val="8"/>
      <color rgb="FF0033CC"/>
      <name val="Century Gothic"/>
      <family val="2"/>
    </font>
    <font>
      <i/>
      <sz val="8"/>
      <color theme="0" tint="-0.34998626667073579"/>
      <name val="Century Gothic"/>
      <family val="2"/>
    </font>
    <font>
      <b/>
      <i/>
      <sz val="8"/>
      <name val="Century Gothic"/>
      <family val="2"/>
    </font>
    <font>
      <b/>
      <i/>
      <sz val="10"/>
      <color rgb="FFFF0000"/>
      <name val="Century Gothic"/>
      <family val="2"/>
    </font>
    <font>
      <b/>
      <sz val="9"/>
      <color rgb="FFFF0000"/>
      <name val="Century Gothic"/>
      <family val="2"/>
    </font>
    <font>
      <sz val="9"/>
      <color rgb="FFFF0000"/>
      <name val="Century Gothic"/>
      <family val="2"/>
    </font>
    <font>
      <b/>
      <i/>
      <sz val="9"/>
      <color rgb="FFFF0000"/>
      <name val="Century Gothic"/>
      <family val="2"/>
    </font>
    <font>
      <b/>
      <sz val="11"/>
      <color theme="1"/>
      <name val="Calibri"/>
      <family val="2"/>
      <scheme val="minor"/>
    </font>
    <font>
      <sz val="10"/>
      <name val="Calibri"/>
      <family val="2"/>
      <scheme val="minor"/>
    </font>
    <font>
      <b/>
      <sz val="11"/>
      <color rgb="FFFF0000"/>
      <name val="Calibri"/>
      <family val="2"/>
      <scheme val="minor"/>
    </font>
    <font>
      <sz val="8"/>
      <name val="Calibri"/>
      <family val="2"/>
      <scheme val="minor"/>
    </font>
    <font>
      <i/>
      <sz val="11"/>
      <color theme="2" tint="-0.249977111117893"/>
      <name val="Calibri"/>
      <family val="2"/>
      <scheme val="minor"/>
    </font>
    <font>
      <b/>
      <sz val="14"/>
      <color theme="1"/>
      <name val="Calibri"/>
      <family val="2"/>
      <scheme val="minor"/>
    </font>
    <font>
      <b/>
      <i/>
      <sz val="11"/>
      <color theme="1"/>
      <name val="Calibri"/>
      <family val="2"/>
      <scheme val="minor"/>
    </font>
    <font>
      <b/>
      <i/>
      <sz val="11"/>
      <color rgb="FFFF0000"/>
      <name val="Calibri"/>
      <family val="2"/>
      <scheme val="minor"/>
    </font>
    <font>
      <sz val="8"/>
      <color theme="4" tint="0.39997558519241921"/>
      <name val="Calibri"/>
      <family val="2"/>
      <scheme val="minor"/>
    </font>
    <font>
      <i/>
      <sz val="11"/>
      <color theme="1"/>
      <name val="Calibri"/>
      <family val="2"/>
      <scheme val="minor"/>
    </font>
    <font>
      <sz val="10"/>
      <color theme="1"/>
      <name val="Calibri"/>
      <family val="2"/>
      <scheme val="minor"/>
    </font>
    <font>
      <b/>
      <sz val="10"/>
      <color theme="1"/>
      <name val="Calibri"/>
      <family val="2"/>
      <scheme val="minor"/>
    </font>
  </fonts>
  <fills count="9">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FF"/>
        <bgColor indexed="64"/>
      </patternFill>
    </fill>
    <fill>
      <patternFill patternType="solid">
        <fgColor theme="0" tint="-0.14999847407452621"/>
        <bgColor indexed="64"/>
      </patternFill>
    </fill>
    <fill>
      <patternFill patternType="solid">
        <fgColor theme="8" tint="0.79998168889431442"/>
        <bgColor indexed="64"/>
      </patternFill>
    </fill>
  </fills>
  <borders count="112">
    <border>
      <left/>
      <right/>
      <top/>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top style="hair">
        <color auto="1"/>
      </top>
      <bottom/>
      <diagonal/>
    </border>
    <border>
      <left style="hair">
        <color auto="1"/>
      </left>
      <right style="thin">
        <color indexed="64"/>
      </right>
      <top style="hair">
        <color auto="1"/>
      </top>
      <bottom/>
      <diagonal/>
    </border>
    <border>
      <left style="thin">
        <color indexed="64"/>
      </left>
      <right/>
      <top/>
      <bottom/>
      <diagonal/>
    </border>
    <border>
      <left style="hair">
        <color auto="1"/>
      </left>
      <right style="thin">
        <color indexed="64"/>
      </right>
      <top/>
      <bottom/>
      <diagonal/>
    </border>
    <border>
      <left style="thin">
        <color indexed="64"/>
      </left>
      <right/>
      <top style="hair">
        <color auto="1"/>
      </top>
      <bottom style="thin">
        <color indexed="64"/>
      </bottom>
      <diagonal/>
    </border>
    <border>
      <left style="hair">
        <color auto="1"/>
      </left>
      <right style="thin">
        <color indexed="64"/>
      </right>
      <top/>
      <bottom style="thin">
        <color indexed="64"/>
      </bottom>
      <diagonal/>
    </border>
    <border>
      <left style="hair">
        <color auto="1"/>
      </left>
      <right style="thin">
        <color indexed="64"/>
      </right>
      <top style="hair">
        <color auto="1"/>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right/>
      <top/>
      <bottom style="thin">
        <color indexed="64"/>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style="hair">
        <color auto="1"/>
      </right>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top/>
      <bottom style="dotted">
        <color auto="1"/>
      </bottom>
      <diagonal/>
    </border>
    <border>
      <left style="dotted">
        <color auto="1"/>
      </left>
      <right style="dotted">
        <color auto="1"/>
      </right>
      <top/>
      <bottom/>
      <diagonal/>
    </border>
    <border>
      <left style="dotted">
        <color auto="1"/>
      </left>
      <right style="dotted">
        <color auto="1"/>
      </right>
      <top/>
      <bottom style="dotted">
        <color auto="1"/>
      </bottom>
      <diagonal/>
    </border>
    <border>
      <left style="dotted">
        <color auto="1"/>
      </left>
      <right/>
      <top style="dotted">
        <color auto="1"/>
      </top>
      <bottom style="dotted">
        <color auto="1"/>
      </bottom>
      <diagonal/>
    </border>
    <border>
      <left style="thin">
        <color indexed="64"/>
      </left>
      <right style="dotted">
        <color auto="1"/>
      </right>
      <top style="thin">
        <color indexed="64"/>
      </top>
      <bottom style="dotted">
        <color auto="1"/>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diagonal/>
    </border>
    <border>
      <left style="thin">
        <color indexed="64"/>
      </left>
      <right style="dotted">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bottom style="thin">
        <color indexed="64"/>
      </bottom>
      <diagonal/>
    </border>
    <border>
      <left style="thin">
        <color indexed="64"/>
      </left>
      <right style="dotted">
        <color auto="1"/>
      </right>
      <top/>
      <bottom style="dotted">
        <color auto="1"/>
      </bottom>
      <diagonal/>
    </border>
    <border>
      <left/>
      <right style="dotted">
        <color auto="1"/>
      </right>
      <top/>
      <bottom style="thin">
        <color indexed="64"/>
      </bottom>
      <diagonal/>
    </border>
    <border>
      <left style="dotted">
        <color auto="1"/>
      </left>
      <right/>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right style="dotted">
        <color auto="1"/>
      </right>
      <top/>
      <bottom style="dotted">
        <color auto="1"/>
      </bottom>
      <diagonal/>
    </border>
    <border>
      <left style="thin">
        <color indexed="64"/>
      </left>
      <right/>
      <top style="dotted">
        <color auto="1"/>
      </top>
      <bottom style="dotted">
        <color auto="1"/>
      </bottom>
      <diagonal/>
    </border>
    <border>
      <left style="thin">
        <color indexed="64"/>
      </left>
      <right/>
      <top style="dotted">
        <color auto="1"/>
      </top>
      <bottom/>
      <diagonal/>
    </border>
    <border>
      <left style="thin">
        <color indexed="64"/>
      </left>
      <right/>
      <top/>
      <bottom style="dotted">
        <color auto="1"/>
      </bottom>
      <diagonal/>
    </border>
    <border>
      <left style="thin">
        <color indexed="64"/>
      </left>
      <right style="dotted">
        <color auto="1"/>
      </right>
      <top/>
      <bottom/>
      <diagonal/>
    </border>
    <border>
      <left style="dotted">
        <color auto="1"/>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thin">
        <color indexed="64"/>
      </left>
      <right style="dotted">
        <color auto="1"/>
      </right>
      <top style="thin">
        <color indexed="64"/>
      </top>
      <bottom style="thin">
        <color indexed="64"/>
      </bottom>
      <diagonal/>
    </border>
    <border>
      <left style="dotted">
        <color auto="1"/>
      </left>
      <right style="dotted">
        <color auto="1"/>
      </right>
      <top/>
      <bottom style="thin">
        <color indexed="64"/>
      </bottom>
      <diagonal/>
    </border>
    <border>
      <left style="thin">
        <color indexed="64"/>
      </left>
      <right/>
      <top style="thin">
        <color indexed="64"/>
      </top>
      <bottom style="thin">
        <color indexed="64"/>
      </bottom>
      <diagonal/>
    </border>
    <border>
      <left/>
      <right style="dotted">
        <color auto="1"/>
      </right>
      <top style="thin">
        <color indexed="64"/>
      </top>
      <bottom style="thin">
        <color indexed="64"/>
      </bottom>
      <diagonal/>
    </border>
    <border>
      <left style="dotted">
        <color auto="1"/>
      </left>
      <right style="thin">
        <color indexed="64"/>
      </right>
      <top/>
      <bottom style="dotted">
        <color auto="1"/>
      </bottom>
      <diagonal/>
    </border>
    <border>
      <left style="thin">
        <color indexed="64"/>
      </left>
      <right style="dotted">
        <color auto="1"/>
      </right>
      <top/>
      <bottom style="thin">
        <color indexed="64"/>
      </bottom>
      <diagonal/>
    </border>
    <border>
      <left style="thin">
        <color indexed="64"/>
      </left>
      <right style="dotted">
        <color auto="1"/>
      </right>
      <top style="thin">
        <color indexed="64"/>
      </top>
      <bottom/>
      <diagonal/>
    </border>
    <border>
      <left style="dotted">
        <color auto="1"/>
      </left>
      <right style="thin">
        <color indexed="64"/>
      </right>
      <top/>
      <bottom/>
      <diagonal/>
    </border>
    <border>
      <left style="dotted">
        <color auto="1"/>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auto="1"/>
      </left>
      <right style="thin">
        <color indexed="64"/>
      </right>
      <top style="dotted">
        <color auto="1"/>
      </top>
      <bottom style="thin">
        <color indexed="64"/>
      </bottom>
      <diagonal/>
    </border>
    <border>
      <left style="dotted">
        <color auto="1"/>
      </left>
      <right style="thin">
        <color indexed="64"/>
      </right>
      <top style="thin">
        <color indexed="64"/>
      </top>
      <bottom style="dotted">
        <color auto="1"/>
      </bottom>
      <diagonal/>
    </border>
    <border>
      <left/>
      <right style="thin">
        <color indexed="64"/>
      </right>
      <top/>
      <bottom style="dotted">
        <color auto="1"/>
      </bottom>
      <diagonal/>
    </border>
    <border>
      <left style="thin">
        <color indexed="64"/>
      </left>
      <right style="dotted">
        <color auto="1"/>
      </right>
      <top style="dotted">
        <color auto="1"/>
      </top>
      <bottom style="dotted">
        <color auto="1"/>
      </bottom>
      <diagonal/>
    </border>
    <border>
      <left/>
      <right/>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bottom/>
      <diagonal/>
    </border>
    <border>
      <left style="hair">
        <color indexed="64"/>
      </left>
      <right/>
      <top/>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hair">
        <color indexed="64"/>
      </top>
      <bottom/>
      <diagonal/>
    </border>
    <border>
      <left/>
      <right style="hair">
        <color auto="1"/>
      </right>
      <top style="hair">
        <color indexed="64"/>
      </top>
      <bottom style="hair">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9" fillId="0" borderId="0" applyNumberFormat="0" applyFill="0" applyBorder="0" applyAlignment="0" applyProtection="0">
      <alignment vertical="top"/>
      <protection locked="0"/>
    </xf>
    <xf numFmtId="0" fontId="1" fillId="0" borderId="0"/>
    <xf numFmtId="0" fontId="11"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43" fontId="1" fillId="0" borderId="0" applyFont="0" applyFill="0" applyBorder="0" applyAlignment="0" applyProtection="0"/>
  </cellStyleXfs>
  <cellXfs count="353">
    <xf numFmtId="0" fontId="0" fillId="0" borderId="0" xfId="0"/>
    <xf numFmtId="0" fontId="2" fillId="0" borderId="0" xfId="0" applyFont="1"/>
    <xf numFmtId="0" fontId="2" fillId="2" borderId="4" xfId="0" applyFont="1" applyFill="1" applyBorder="1" applyProtection="1">
      <protection locked="0"/>
    </xf>
    <xf numFmtId="0" fontId="2" fillId="2" borderId="6" xfId="0" applyFont="1" applyFill="1" applyBorder="1" applyAlignment="1" applyProtection="1">
      <alignment horizontal="left"/>
      <protection locked="0"/>
    </xf>
    <xf numFmtId="0" fontId="2" fillId="2" borderId="6" xfId="0" applyFont="1" applyFill="1" applyBorder="1" applyProtection="1">
      <protection locked="0"/>
    </xf>
    <xf numFmtId="0" fontId="2" fillId="2" borderId="8" xfId="0" applyFont="1" applyFill="1" applyBorder="1" applyProtection="1">
      <protection locked="0"/>
    </xf>
    <xf numFmtId="0" fontId="2" fillId="2" borderId="4" xfId="0" applyFont="1" applyFill="1" applyBorder="1" applyAlignment="1" applyProtection="1">
      <alignment horizontal="left"/>
      <protection locked="0"/>
    </xf>
    <xf numFmtId="164" fontId="2" fillId="2" borderId="10" xfId="0" applyNumberFormat="1" applyFont="1" applyFill="1" applyBorder="1" applyAlignment="1" applyProtection="1">
      <alignment horizontal="left"/>
      <protection locked="0"/>
    </xf>
    <xf numFmtId="164" fontId="2" fillId="2" borderId="4" xfId="0" applyNumberFormat="1" applyFont="1" applyFill="1" applyBorder="1" applyAlignment="1" applyProtection="1">
      <alignment horizontal="left"/>
      <protection locked="0"/>
    </xf>
    <xf numFmtId="0" fontId="4" fillId="0" borderId="13" xfId="0" applyFont="1" applyBorder="1"/>
    <xf numFmtId="0" fontId="2" fillId="0" borderId="7" xfId="0" applyFont="1" applyBorder="1"/>
    <xf numFmtId="0" fontId="2" fillId="0" borderId="15" xfId="0" applyFont="1" applyBorder="1"/>
    <xf numFmtId="0" fontId="3" fillId="0" borderId="0" xfId="0" applyFont="1" applyAlignment="1" applyProtection="1">
      <alignment vertical="center"/>
    </xf>
    <xf numFmtId="0" fontId="2" fillId="0" borderId="0" xfId="0" applyFont="1" applyAlignment="1" applyProtection="1">
      <alignment vertical="center"/>
    </xf>
    <xf numFmtId="0" fontId="2" fillId="0" borderId="0" xfId="0" applyFont="1" applyProtection="1"/>
    <xf numFmtId="0" fontId="5" fillId="3" borderId="5" xfId="0" applyFont="1" applyFill="1" applyBorder="1" applyProtection="1"/>
    <xf numFmtId="0" fontId="2" fillId="3" borderId="6" xfId="0" applyFont="1" applyFill="1" applyBorder="1" applyAlignment="1" applyProtection="1">
      <alignment horizontal="left"/>
    </xf>
    <xf numFmtId="0" fontId="3" fillId="3" borderId="7" xfId="0" applyFont="1" applyFill="1" applyBorder="1" applyAlignment="1" applyProtection="1">
      <alignment horizontal="left"/>
    </xf>
    <xf numFmtId="0" fontId="5" fillId="3" borderId="3" xfId="0" applyFont="1" applyFill="1" applyBorder="1" applyProtection="1"/>
    <xf numFmtId="0" fontId="5" fillId="3" borderId="9" xfId="0" applyFont="1" applyFill="1" applyBorder="1" applyProtection="1"/>
    <xf numFmtId="0" fontId="5" fillId="3" borderId="15" xfId="0" applyFont="1" applyFill="1" applyBorder="1" applyProtection="1"/>
    <xf numFmtId="0" fontId="2" fillId="3" borderId="0" xfId="0" applyFont="1" applyFill="1" applyAlignment="1" applyProtection="1">
      <alignment vertical="center"/>
    </xf>
    <xf numFmtId="0" fontId="2" fillId="3" borderId="0" xfId="0" applyFont="1" applyFill="1" applyProtection="1"/>
    <xf numFmtId="0" fontId="2" fillId="2" borderId="11" xfId="0" applyFont="1" applyFill="1" applyBorder="1" applyAlignment="1" applyProtection="1">
      <alignment horizontal="left"/>
      <protection locked="0"/>
    </xf>
    <xf numFmtId="0" fontId="2" fillId="0" borderId="0" xfId="0" applyFont="1" applyFill="1"/>
    <xf numFmtId="0" fontId="2" fillId="0" borderId="0" xfId="0" applyFont="1" applyBorder="1"/>
    <xf numFmtId="0" fontId="8" fillId="0" borderId="30" xfId="0" applyFont="1" applyBorder="1"/>
    <xf numFmtId="0" fontId="4" fillId="0" borderId="37" xfId="0" applyFont="1" applyBorder="1"/>
    <xf numFmtId="0" fontId="2" fillId="0" borderId="38" xfId="0" applyFont="1" applyBorder="1"/>
    <xf numFmtId="0" fontId="2" fillId="0" borderId="27" xfId="0" applyFont="1" applyBorder="1"/>
    <xf numFmtId="0" fontId="2" fillId="0" borderId="39" xfId="0" applyFont="1" applyBorder="1"/>
    <xf numFmtId="0" fontId="4" fillId="0" borderId="37" xfId="0" applyFont="1" applyFill="1" applyBorder="1"/>
    <xf numFmtId="0" fontId="2" fillId="0" borderId="38" xfId="0" applyFont="1" applyFill="1" applyBorder="1"/>
    <xf numFmtId="0" fontId="2" fillId="0" borderId="39" xfId="0" applyFont="1" applyFill="1" applyBorder="1"/>
    <xf numFmtId="0" fontId="4" fillId="0" borderId="40" xfId="0" applyFont="1" applyBorder="1"/>
    <xf numFmtId="0" fontId="2" fillId="0" borderId="31" xfId="0" applyFont="1" applyBorder="1"/>
    <xf numFmtId="0" fontId="2" fillId="0" borderId="35" xfId="0" applyFont="1" applyBorder="1"/>
    <xf numFmtId="0" fontId="8" fillId="0" borderId="25" xfId="0" applyFont="1" applyBorder="1"/>
    <xf numFmtId="0" fontId="4" fillId="0" borderId="41" xfId="0" applyFont="1" applyFill="1" applyBorder="1"/>
    <xf numFmtId="0" fontId="2" fillId="0" borderId="26" xfId="0" applyFont="1" applyFill="1" applyBorder="1"/>
    <xf numFmtId="0" fontId="2" fillId="0" borderId="42" xfId="0" applyFont="1" applyFill="1" applyBorder="1"/>
    <xf numFmtId="0" fontId="2" fillId="0" borderId="29" xfId="0" applyFont="1" applyFill="1" applyBorder="1"/>
    <xf numFmtId="0" fontId="2" fillId="0" borderId="43" xfId="0" applyFont="1" applyBorder="1"/>
    <xf numFmtId="0" fontId="3" fillId="3" borderId="0" xfId="0" applyFont="1" applyFill="1" applyAlignment="1" applyProtection="1">
      <alignment vertical="center"/>
    </xf>
    <xf numFmtId="0" fontId="5" fillId="0" borderId="23" xfId="0" applyFont="1" applyBorder="1" applyProtection="1"/>
    <xf numFmtId="0" fontId="2" fillId="2" borderId="4" xfId="0" applyFont="1" applyFill="1" applyBorder="1" applyAlignment="1" applyProtection="1">
      <alignment horizontal="left"/>
    </xf>
    <xf numFmtId="0" fontId="2" fillId="3" borderId="16" xfId="0" applyFont="1" applyFill="1" applyBorder="1" applyProtection="1"/>
    <xf numFmtId="0" fontId="2" fillId="3" borderId="0" xfId="0" applyFont="1" applyFill="1" applyAlignment="1" applyProtection="1">
      <alignment horizontal="center" vertical="center"/>
    </xf>
    <xf numFmtId="0" fontId="3" fillId="4" borderId="0" xfId="0" applyFont="1" applyFill="1" applyAlignment="1" applyProtection="1">
      <alignment horizontal="center"/>
    </xf>
    <xf numFmtId="0" fontId="3" fillId="3" borderId="0" xfId="0" applyFont="1" applyFill="1" applyProtection="1"/>
    <xf numFmtId="0" fontId="3" fillId="0" borderId="0" xfId="0" applyFont="1" applyProtection="1"/>
    <xf numFmtId="0" fontId="2" fillId="0" borderId="0" xfId="0" applyFont="1" applyAlignment="1" applyProtection="1">
      <alignment horizontal="center"/>
    </xf>
    <xf numFmtId="0" fontId="8" fillId="0" borderId="32" xfId="0" applyFont="1" applyBorder="1"/>
    <xf numFmtId="0" fontId="2" fillId="0" borderId="48" xfId="0" applyFont="1" applyFill="1" applyBorder="1"/>
    <xf numFmtId="0" fontId="2" fillId="0" borderId="28" xfId="0" applyFont="1" applyBorder="1"/>
    <xf numFmtId="0" fontId="2" fillId="0" borderId="32" xfId="0" applyFont="1" applyBorder="1"/>
    <xf numFmtId="0" fontId="4" fillId="0" borderId="41" xfId="0" applyFont="1" applyBorder="1"/>
    <xf numFmtId="0" fontId="2" fillId="0" borderId="26" xfId="0" applyFont="1" applyBorder="1"/>
    <xf numFmtId="0" fontId="2" fillId="0" borderId="42" xfId="0" applyFont="1" applyBorder="1"/>
    <xf numFmtId="0" fontId="2" fillId="0" borderId="29" xfId="0" applyFont="1" applyBorder="1"/>
    <xf numFmtId="0" fontId="2" fillId="6" borderId="0" xfId="0" applyFont="1" applyFill="1" applyAlignment="1">
      <alignment horizontal="left" vertical="top"/>
    </xf>
    <xf numFmtId="0" fontId="2" fillId="6" borderId="0" xfId="0" applyFont="1" applyFill="1"/>
    <xf numFmtId="0" fontId="2" fillId="6" borderId="0" xfId="0" applyFont="1" applyFill="1" applyAlignment="1">
      <alignment horizontal="left" wrapText="1"/>
    </xf>
    <xf numFmtId="0" fontId="27" fillId="0" borderId="0" xfId="0" applyFont="1"/>
    <xf numFmtId="0" fontId="2" fillId="2" borderId="8" xfId="0" applyFont="1" applyFill="1" applyBorder="1" applyAlignment="1" applyProtection="1">
      <alignment horizontal="left"/>
      <protection locked="0"/>
    </xf>
    <xf numFmtId="0" fontId="2" fillId="2" borderId="11" xfId="0" applyFont="1" applyFill="1" applyBorder="1" applyAlignment="1" applyProtection="1">
      <alignment horizontal="left"/>
    </xf>
    <xf numFmtId="0" fontId="4" fillId="0" borderId="25" xfId="0" applyFont="1" applyBorder="1"/>
    <xf numFmtId="0" fontId="14" fillId="3" borderId="0" xfId="0" applyFont="1" applyFill="1" applyProtection="1"/>
    <xf numFmtId="0" fontId="14" fillId="0" borderId="0" xfId="0" applyFont="1" applyProtection="1"/>
    <xf numFmtId="0" fontId="14" fillId="3" borderId="14" xfId="0" applyFont="1" applyFill="1" applyBorder="1" applyProtection="1"/>
    <xf numFmtId="0" fontId="14" fillId="3" borderId="36" xfId="0" applyFont="1" applyFill="1" applyBorder="1" applyProtection="1"/>
    <xf numFmtId="0" fontId="14" fillId="3" borderId="0" xfId="0" applyFont="1" applyFill="1" applyBorder="1" applyProtection="1"/>
    <xf numFmtId="0" fontId="14" fillId="3" borderId="0" xfId="0" applyFont="1" applyFill="1" applyBorder="1" applyAlignment="1" applyProtection="1"/>
    <xf numFmtId="0" fontId="14" fillId="0" borderId="0" xfId="0" applyFont="1" applyAlignment="1" applyProtection="1"/>
    <xf numFmtId="0" fontId="14" fillId="0" borderId="0" xfId="0" applyFont="1" applyAlignment="1" applyProtection="1">
      <alignment vertical="center"/>
    </xf>
    <xf numFmtId="0" fontId="14" fillId="3" borderId="19" xfId="0" applyFont="1" applyFill="1" applyBorder="1" applyProtection="1"/>
    <xf numFmtId="0" fontId="15" fillId="3" borderId="7" xfId="0" applyFont="1" applyFill="1" applyBorder="1" applyAlignment="1" applyProtection="1">
      <alignment horizontal="left"/>
    </xf>
    <xf numFmtId="0" fontId="15" fillId="3" borderId="0" xfId="0" applyFont="1" applyFill="1" applyBorder="1" applyAlignment="1" applyProtection="1">
      <alignment horizontal="left"/>
    </xf>
    <xf numFmtId="0" fontId="3" fillId="3" borderId="0" xfId="0" applyFont="1" applyFill="1" applyBorder="1" applyAlignment="1" applyProtection="1">
      <alignment vertical="center"/>
    </xf>
    <xf numFmtId="0" fontId="17" fillId="0" borderId="0" xfId="0" applyFont="1" applyAlignment="1" applyProtection="1">
      <alignment wrapText="1"/>
    </xf>
    <xf numFmtId="0" fontId="14" fillId="0" borderId="0" xfId="0" applyFont="1" applyAlignment="1" applyProtection="1">
      <alignment wrapText="1"/>
    </xf>
    <xf numFmtId="0" fontId="14" fillId="3" borderId="0" xfId="0" applyFont="1" applyFill="1" applyBorder="1" applyAlignment="1" applyProtection="1">
      <alignment wrapText="1"/>
    </xf>
    <xf numFmtId="0" fontId="6" fillId="3" borderId="0" xfId="0" applyFont="1" applyFill="1" applyBorder="1" applyProtection="1"/>
    <xf numFmtId="0" fontId="14" fillId="3" borderId="16" xfId="0" applyFont="1" applyFill="1" applyBorder="1" applyProtection="1"/>
    <xf numFmtId="0" fontId="15" fillId="3" borderId="0" xfId="0" applyFont="1" applyFill="1" applyProtection="1"/>
    <xf numFmtId="0" fontId="17"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6" fillId="0" borderId="0" xfId="0" applyFont="1" applyProtection="1"/>
    <xf numFmtId="166" fontId="14" fillId="2" borderId="54" xfId="0" applyNumberFormat="1" applyFont="1" applyFill="1" applyBorder="1" applyAlignment="1" applyProtection="1">
      <alignment horizontal="center" vertical="center" wrapText="1"/>
      <protection locked="0"/>
    </xf>
    <xf numFmtId="166" fontId="14" fillId="2" borderId="55" xfId="0" applyNumberFormat="1"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4" fillId="2" borderId="58" xfId="0" applyFont="1" applyFill="1" applyBorder="1" applyAlignment="1" applyProtection="1">
      <alignment horizontal="center" vertical="center" wrapText="1"/>
      <protection locked="0"/>
    </xf>
    <xf numFmtId="0" fontId="14" fillId="3" borderId="12" xfId="0" applyFont="1" applyFill="1" applyBorder="1" applyProtection="1"/>
    <xf numFmtId="0" fontId="3" fillId="3" borderId="7" xfId="0" applyFont="1" applyFill="1" applyBorder="1" applyAlignment="1" applyProtection="1">
      <alignment vertical="center"/>
    </xf>
    <xf numFmtId="0" fontId="3" fillId="3" borderId="13" xfId="0" applyFont="1" applyFill="1" applyBorder="1" applyAlignment="1" applyProtection="1">
      <alignment vertical="center"/>
    </xf>
    <xf numFmtId="0" fontId="2" fillId="6" borderId="0" xfId="0" applyFont="1" applyFill="1"/>
    <xf numFmtId="0" fontId="14" fillId="6" borderId="0" xfId="0" applyFont="1" applyFill="1" applyAlignment="1">
      <alignment horizontal="left" wrapText="1"/>
    </xf>
    <xf numFmtId="0" fontId="28" fillId="6" borderId="0" xfId="0" applyFont="1" applyFill="1"/>
    <xf numFmtId="0" fontId="14" fillId="6" borderId="0" xfId="0" applyFont="1" applyFill="1" applyAlignment="1">
      <alignment horizontal="left"/>
    </xf>
    <xf numFmtId="0" fontId="16" fillId="3" borderId="13" xfId="0" applyFont="1" applyFill="1" applyBorder="1" applyProtection="1"/>
    <xf numFmtId="0" fontId="16" fillId="3" borderId="12" xfId="0" applyFont="1" applyFill="1" applyBorder="1" applyProtection="1"/>
    <xf numFmtId="0" fontId="16" fillId="3" borderId="12" xfId="0" applyFont="1" applyFill="1" applyBorder="1" applyAlignment="1" applyProtection="1">
      <alignment horizontal="right"/>
    </xf>
    <xf numFmtId="0" fontId="16" fillId="3" borderId="14" xfId="0" applyFont="1" applyFill="1" applyBorder="1" applyAlignment="1" applyProtection="1">
      <alignment horizontal="left"/>
    </xf>
    <xf numFmtId="0" fontId="16" fillId="3" borderId="15" xfId="0" applyFont="1" applyFill="1" applyBorder="1" applyAlignment="1" applyProtection="1">
      <alignment horizontal="left"/>
    </xf>
    <xf numFmtId="0" fontId="16" fillId="3" borderId="19" xfId="0" applyFont="1" applyFill="1" applyBorder="1" applyProtection="1"/>
    <xf numFmtId="0" fontId="16" fillId="3" borderId="19" xfId="0" applyFont="1" applyFill="1" applyBorder="1" applyAlignment="1" applyProtection="1">
      <alignment horizontal="left"/>
    </xf>
    <xf numFmtId="0" fontId="16" fillId="3" borderId="19" xfId="0" applyFont="1" applyFill="1" applyBorder="1" applyAlignment="1" applyProtection="1">
      <alignment horizontal="right"/>
    </xf>
    <xf numFmtId="165" fontId="16" fillId="3" borderId="19" xfId="0" applyNumberFormat="1" applyFont="1" applyFill="1" applyBorder="1" applyAlignment="1" applyProtection="1">
      <alignment horizontal="left"/>
    </xf>
    <xf numFmtId="165" fontId="16" fillId="3" borderId="19" xfId="0" applyNumberFormat="1" applyFont="1" applyFill="1" applyBorder="1" applyAlignment="1" applyProtection="1">
      <alignment horizontal="right"/>
    </xf>
    <xf numFmtId="0" fontId="16" fillId="3" borderId="16" xfId="0" applyFont="1" applyFill="1" applyBorder="1" applyProtection="1"/>
    <xf numFmtId="0" fontId="15" fillId="3" borderId="19" xfId="0" applyFont="1" applyFill="1" applyBorder="1" applyAlignment="1" applyProtection="1"/>
    <xf numFmtId="0" fontId="17" fillId="3" borderId="75" xfId="0" applyFont="1" applyFill="1" applyBorder="1" applyAlignment="1" applyProtection="1">
      <alignment horizontal="center" wrapText="1"/>
    </xf>
    <xf numFmtId="0" fontId="17" fillId="3" borderId="80" xfId="0" applyFont="1" applyFill="1" applyBorder="1" applyAlignment="1" applyProtection="1">
      <alignment horizontal="center" wrapText="1"/>
    </xf>
    <xf numFmtId="0" fontId="17" fillId="3" borderId="75" xfId="0" applyFont="1" applyFill="1" applyBorder="1" applyAlignment="1" applyProtection="1">
      <alignment horizontal="left" wrapText="1"/>
    </xf>
    <xf numFmtId="0" fontId="17" fillId="3" borderId="79" xfId="0" applyFont="1" applyFill="1" applyBorder="1" applyAlignment="1" applyProtection="1">
      <alignment horizontal="right" wrapText="1"/>
    </xf>
    <xf numFmtId="0" fontId="17" fillId="3" borderId="0" xfId="0" applyFont="1" applyFill="1" applyBorder="1" applyAlignment="1" applyProtection="1">
      <alignment horizontal="right"/>
    </xf>
    <xf numFmtId="0" fontId="14" fillId="3" borderId="36" xfId="0" applyFont="1" applyFill="1" applyBorder="1" applyAlignment="1" applyProtection="1"/>
    <xf numFmtId="0" fontId="16" fillId="0" borderId="12" xfId="0" applyFont="1" applyBorder="1" applyProtection="1"/>
    <xf numFmtId="0" fontId="7" fillId="3" borderId="0" xfId="0" applyFont="1" applyFill="1" applyBorder="1" applyAlignment="1" applyProtection="1">
      <alignment horizontal="left"/>
    </xf>
    <xf numFmtId="165" fontId="16" fillId="3" borderId="19" xfId="0" applyNumberFormat="1" applyFont="1" applyFill="1" applyBorder="1" applyAlignment="1" applyProtection="1">
      <alignment horizontal="center"/>
    </xf>
    <xf numFmtId="0" fontId="14" fillId="3" borderId="0" xfId="0" applyFont="1" applyFill="1" applyBorder="1" applyAlignment="1" applyProtection="1">
      <alignment horizontal="center"/>
    </xf>
    <xf numFmtId="0" fontId="14" fillId="3" borderId="12" xfId="0" applyFont="1" applyFill="1" applyBorder="1" applyAlignment="1" applyProtection="1">
      <alignment horizontal="center"/>
    </xf>
    <xf numFmtId="0" fontId="17" fillId="3" borderId="86" xfId="0" applyFont="1" applyFill="1" applyBorder="1" applyAlignment="1" applyProtection="1">
      <alignment horizontal="left" wrapText="1"/>
    </xf>
    <xf numFmtId="166" fontId="14" fillId="2" borderId="89" xfId="0" applyNumberFormat="1" applyFont="1" applyFill="1" applyBorder="1" applyAlignment="1" applyProtection="1">
      <alignment horizontal="center" vertical="center" wrapText="1"/>
      <protection locked="0"/>
    </xf>
    <xf numFmtId="0" fontId="14" fillId="2" borderId="88" xfId="0" applyFont="1" applyFill="1" applyBorder="1" applyAlignment="1" applyProtection="1">
      <alignment horizontal="center" vertical="center" wrapText="1"/>
      <protection locked="0"/>
    </xf>
    <xf numFmtId="0" fontId="31" fillId="3" borderId="79" xfId="0" applyFont="1" applyFill="1" applyBorder="1" applyAlignment="1" applyProtection="1">
      <alignment horizontal="center" textRotation="90" wrapText="1"/>
    </xf>
    <xf numFmtId="0" fontId="2" fillId="4" borderId="60" xfId="0" applyFont="1" applyFill="1" applyBorder="1" applyAlignment="1" applyProtection="1">
      <alignment horizontal="center"/>
    </xf>
    <xf numFmtId="0" fontId="4" fillId="4" borderId="81" xfId="0" applyFont="1" applyFill="1" applyBorder="1" applyAlignment="1" applyProtection="1">
      <alignment horizontal="center"/>
    </xf>
    <xf numFmtId="0" fontId="2" fillId="4" borderId="74" xfId="0" applyFont="1" applyFill="1" applyBorder="1" applyAlignment="1" applyProtection="1">
      <alignment horizontal="center"/>
    </xf>
    <xf numFmtId="0" fontId="4" fillId="4" borderId="84" xfId="0" applyFont="1" applyFill="1" applyBorder="1" applyAlignment="1" applyProtection="1">
      <alignment horizontal="center"/>
    </xf>
    <xf numFmtId="0" fontId="2" fillId="5" borderId="79" xfId="0" applyFont="1" applyFill="1" applyBorder="1" applyAlignment="1" applyProtection="1">
      <alignment horizontal="center"/>
    </xf>
    <xf numFmtId="0" fontId="2" fillId="5" borderId="49" xfId="0" applyFont="1" applyFill="1" applyBorder="1" applyProtection="1"/>
    <xf numFmtId="0" fontId="30" fillId="5" borderId="49" xfId="0" applyFont="1" applyFill="1" applyBorder="1" applyAlignment="1" applyProtection="1">
      <alignment horizontal="center"/>
    </xf>
    <xf numFmtId="0" fontId="2" fillId="5" borderId="77" xfId="0" applyFont="1" applyFill="1" applyBorder="1" applyAlignment="1" applyProtection="1">
      <alignment horizontal="center"/>
    </xf>
    <xf numFmtId="0" fontId="2" fillId="5" borderId="75" xfId="0" applyFont="1" applyFill="1" applyBorder="1" applyAlignment="1" applyProtection="1">
      <alignment horizontal="center"/>
    </xf>
    <xf numFmtId="0" fontId="4" fillId="5" borderId="76" xfId="0" applyFont="1" applyFill="1" applyBorder="1" applyAlignment="1" applyProtection="1">
      <alignment horizontal="center"/>
    </xf>
    <xf numFmtId="0" fontId="14" fillId="2" borderId="52" xfId="0" applyFont="1" applyFill="1" applyBorder="1" applyAlignment="1" applyProtection="1">
      <alignment horizontal="center"/>
      <protection locked="0"/>
    </xf>
    <xf numFmtId="13" fontId="14" fillId="2" borderId="52" xfId="0" applyNumberFormat="1" applyFont="1" applyFill="1" applyBorder="1" applyAlignment="1" applyProtection="1">
      <alignment horizontal="center"/>
      <protection locked="0"/>
    </xf>
    <xf numFmtId="13" fontId="14" fillId="2" borderId="52" xfId="0" applyNumberFormat="1" applyFont="1" applyFill="1" applyBorder="1" applyProtection="1">
      <protection locked="0"/>
    </xf>
    <xf numFmtId="0" fontId="14" fillId="2" borderId="52" xfId="0" applyFont="1" applyFill="1" applyBorder="1" applyProtection="1">
      <protection locked="0"/>
    </xf>
    <xf numFmtId="0" fontId="14" fillId="2" borderId="60" xfId="0" applyFont="1" applyFill="1" applyBorder="1" applyAlignment="1" applyProtection="1">
      <alignment horizontal="center"/>
      <protection locked="0"/>
    </xf>
    <xf numFmtId="0" fontId="14" fillId="2" borderId="81" xfId="0" applyFont="1" applyFill="1" applyBorder="1" applyAlignment="1" applyProtection="1">
      <alignment horizontal="center"/>
      <protection locked="0"/>
    </xf>
    <xf numFmtId="0" fontId="14" fillId="2" borderId="51" xfId="0" applyFont="1" applyFill="1" applyBorder="1" applyAlignment="1" applyProtection="1">
      <alignment horizontal="center"/>
      <protection locked="0"/>
    </xf>
    <xf numFmtId="0" fontId="14" fillId="2" borderId="74" xfId="0" applyFont="1" applyFill="1" applyBorder="1" applyAlignment="1" applyProtection="1">
      <alignment horizontal="center"/>
      <protection locked="0"/>
    </xf>
    <xf numFmtId="0" fontId="17" fillId="3" borderId="87" xfId="0" applyFont="1" applyFill="1" applyBorder="1" applyAlignment="1" applyProtection="1">
      <alignment horizontal="right" wrapText="1"/>
    </xf>
    <xf numFmtId="0" fontId="14" fillId="2" borderId="78" xfId="0" applyFont="1" applyFill="1" applyBorder="1" applyAlignment="1" applyProtection="1">
      <alignment horizontal="center"/>
      <protection locked="0"/>
    </xf>
    <xf numFmtId="13" fontId="14" fillId="2" borderId="78" xfId="0" applyNumberFormat="1" applyFont="1" applyFill="1" applyBorder="1" applyAlignment="1" applyProtection="1">
      <alignment horizontal="center"/>
      <protection locked="0"/>
    </xf>
    <xf numFmtId="13" fontId="14" fillId="2" borderId="78" xfId="0" applyNumberFormat="1" applyFont="1" applyFill="1" applyBorder="1" applyProtection="1">
      <protection locked="0"/>
    </xf>
    <xf numFmtId="0" fontId="14" fillId="2" borderId="78" xfId="0" applyFont="1" applyFill="1" applyBorder="1" applyProtection="1">
      <protection locked="0"/>
    </xf>
    <xf numFmtId="0" fontId="2" fillId="5" borderId="86" xfId="0" applyFont="1" applyFill="1" applyBorder="1" applyProtection="1"/>
    <xf numFmtId="0" fontId="16" fillId="3" borderId="12" xfId="0" applyFont="1" applyFill="1" applyBorder="1" applyAlignment="1" applyProtection="1">
      <alignment horizontal="left"/>
    </xf>
    <xf numFmtId="0" fontId="15" fillId="3"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21" xfId="0" applyFont="1" applyFill="1" applyBorder="1" applyAlignment="1" applyProtection="1"/>
    <xf numFmtId="49" fontId="2" fillId="2" borderId="4" xfId="0" applyNumberFormat="1" applyFont="1" applyFill="1" applyBorder="1" applyAlignment="1" applyProtection="1">
      <protection locked="0"/>
    </xf>
    <xf numFmtId="49" fontId="12" fillId="2" borderId="11" xfId="1" applyNumberFormat="1" applyFont="1" applyFill="1" applyBorder="1" applyAlignment="1" applyProtection="1">
      <protection locked="0"/>
    </xf>
    <xf numFmtId="0" fontId="7" fillId="3" borderId="0" xfId="0" applyFont="1" applyFill="1" applyBorder="1" applyAlignment="1" applyProtection="1"/>
    <xf numFmtId="0" fontId="14" fillId="3" borderId="0" xfId="0" applyFont="1" applyFill="1" applyBorder="1" applyAlignment="1" applyProtection="1">
      <alignment vertical="center"/>
    </xf>
    <xf numFmtId="0" fontId="14" fillId="2" borderId="84" xfId="0" applyFont="1" applyFill="1" applyBorder="1" applyAlignment="1" applyProtection="1">
      <alignment horizontal="center"/>
      <protection locked="0"/>
    </xf>
    <xf numFmtId="0" fontId="15" fillId="3" borderId="0" xfId="0" applyFont="1" applyFill="1" applyBorder="1" applyAlignment="1" applyProtection="1"/>
    <xf numFmtId="0" fontId="18" fillId="3" borderId="0" xfId="0" applyFont="1" applyFill="1" applyBorder="1" applyAlignment="1" applyProtection="1">
      <alignment vertical="top" wrapText="1"/>
    </xf>
    <xf numFmtId="0" fontId="18" fillId="3" borderId="0" xfId="0" applyFont="1" applyFill="1" applyBorder="1" applyAlignment="1" applyProtection="1">
      <alignment horizontal="left" vertical="top"/>
    </xf>
    <xf numFmtId="0" fontId="5" fillId="0" borderId="23" xfId="0" applyFont="1" applyBorder="1" applyAlignment="1" applyProtection="1">
      <alignment horizontal="center"/>
    </xf>
    <xf numFmtId="0" fontId="5" fillId="0" borderId="24" xfId="0" applyFont="1" applyBorder="1" applyAlignment="1" applyProtection="1">
      <alignment horizontal="center"/>
    </xf>
    <xf numFmtId="0" fontId="5" fillId="0" borderId="24" xfId="0" applyFont="1" applyBorder="1" applyProtection="1"/>
    <xf numFmtId="0" fontId="2" fillId="0" borderId="92" xfId="0" applyFont="1" applyBorder="1" applyProtection="1"/>
    <xf numFmtId="0" fontId="5" fillId="3" borderId="7" xfId="0" applyFont="1" applyFill="1" applyBorder="1" applyProtection="1"/>
    <xf numFmtId="0" fontId="2" fillId="0" borderId="0" xfId="0" applyFont="1" applyBorder="1" applyProtection="1"/>
    <xf numFmtId="0" fontId="2" fillId="0" borderId="0" xfId="0" applyFont="1" applyFill="1" applyBorder="1" applyProtection="1"/>
    <xf numFmtId="0" fontId="3" fillId="3" borderId="0" xfId="0" applyFont="1" applyFill="1" applyBorder="1" applyProtection="1"/>
    <xf numFmtId="0" fontId="16" fillId="3" borderId="12" xfId="0" applyFont="1" applyFill="1" applyBorder="1" applyAlignment="1" applyProtection="1">
      <alignment horizontal="left"/>
    </xf>
    <xf numFmtId="165" fontId="2" fillId="0" borderId="0" xfId="0" applyNumberFormat="1" applyFont="1" applyFill="1" applyBorder="1" applyAlignment="1" applyProtection="1">
      <alignment horizontal="left" vertical="center"/>
    </xf>
    <xf numFmtId="164" fontId="2" fillId="0" borderId="22" xfId="0" applyNumberFormat="1" applyFont="1" applyFill="1" applyBorder="1" applyAlignment="1" applyProtection="1">
      <alignment horizontal="left"/>
    </xf>
    <xf numFmtId="0" fontId="4" fillId="3" borderId="0" xfId="0" applyFont="1" applyFill="1" applyAlignment="1" applyProtection="1">
      <alignment vertical="center"/>
    </xf>
    <xf numFmtId="0" fontId="5" fillId="3" borderId="0" xfId="0" applyFont="1" applyFill="1" applyBorder="1" applyAlignment="1" applyProtection="1">
      <alignment horizontal="right" vertical="center"/>
    </xf>
    <xf numFmtId="0" fontId="29" fillId="3" borderId="0" xfId="0" applyFont="1" applyFill="1" applyBorder="1" applyAlignment="1" applyProtection="1"/>
    <xf numFmtId="0" fontId="29" fillId="3" borderId="16" xfId="0" applyFont="1" applyFill="1" applyBorder="1" applyAlignment="1" applyProtection="1">
      <alignment vertical="top" wrapText="1"/>
    </xf>
    <xf numFmtId="0" fontId="19" fillId="2" borderId="20" xfId="0" applyFont="1" applyFill="1" applyBorder="1" applyAlignment="1" applyProtection="1">
      <alignment horizontal="left"/>
      <protection locked="0"/>
    </xf>
    <xf numFmtId="0" fontId="19" fillId="2" borderId="20" xfId="0" applyFont="1" applyFill="1" applyBorder="1" applyAlignment="1" applyProtection="1">
      <alignment horizontal="center"/>
      <protection locked="0"/>
    </xf>
    <xf numFmtId="0" fontId="33" fillId="0" borderId="26" xfId="0" applyFont="1" applyBorder="1"/>
    <xf numFmtId="0" fontId="33" fillId="0" borderId="42" xfId="0" applyFont="1" applyBorder="1"/>
    <xf numFmtId="0" fontId="2" fillId="0" borderId="93" xfId="0" applyFont="1" applyBorder="1"/>
    <xf numFmtId="0" fontId="32" fillId="0" borderId="94" xfId="0" applyFont="1" applyBorder="1"/>
    <xf numFmtId="0" fontId="4" fillId="0" borderId="95" xfId="0" applyFont="1" applyBorder="1"/>
    <xf numFmtId="0" fontId="2" fillId="0" borderId="96" xfId="0" applyFont="1" applyBorder="1"/>
    <xf numFmtId="0" fontId="2" fillId="0" borderId="97" xfId="0" applyFont="1" applyBorder="1"/>
    <xf numFmtId="0" fontId="14" fillId="0" borderId="7" xfId="0" applyFont="1" applyBorder="1" applyProtection="1"/>
    <xf numFmtId="0" fontId="14" fillId="0" borderId="7" xfId="0" applyFont="1" applyBorder="1" applyAlignment="1" applyProtection="1">
      <alignment vertical="center"/>
    </xf>
    <xf numFmtId="0" fontId="2" fillId="0" borderId="0" xfId="0" quotePrefix="1" applyFont="1"/>
    <xf numFmtId="0" fontId="14" fillId="0" borderId="0" xfId="0" applyFont="1" applyBorder="1" applyProtection="1"/>
    <xf numFmtId="0" fontId="35" fillId="3" borderId="0" xfId="0" applyFont="1" applyFill="1" applyBorder="1" applyAlignment="1" applyProtection="1">
      <alignment wrapText="1"/>
    </xf>
    <xf numFmtId="0" fontId="23" fillId="3" borderId="60" xfId="0" applyFont="1" applyFill="1" applyBorder="1" applyAlignment="1" applyProtection="1">
      <alignment horizontal="center"/>
      <protection locked="0"/>
    </xf>
    <xf numFmtId="0" fontId="23" fillId="3" borderId="91" xfId="0" applyFont="1" applyFill="1" applyBorder="1" applyAlignment="1" applyProtection="1">
      <alignment horizontal="center"/>
      <protection locked="0"/>
    </xf>
    <xf numFmtId="0" fontId="23" fillId="3" borderId="57" xfId="0" applyFont="1" applyFill="1" applyBorder="1" applyAlignment="1" applyProtection="1">
      <alignment horizontal="center"/>
      <protection locked="0"/>
    </xf>
    <xf numFmtId="0" fontId="2" fillId="0" borderId="0" xfId="0" applyFont="1" applyProtection="1">
      <protection locked="0"/>
    </xf>
    <xf numFmtId="0" fontId="5" fillId="3" borderId="0" xfId="0" applyFont="1" applyFill="1" applyBorder="1" applyAlignment="1" applyProtection="1">
      <alignment vertical="center"/>
    </xf>
    <xf numFmtId="0" fontId="2" fillId="3" borderId="0" xfId="0" applyFont="1" applyFill="1" applyBorder="1" applyAlignment="1" applyProtection="1">
      <alignment vertical="center"/>
    </xf>
    <xf numFmtId="0" fontId="5" fillId="3" borderId="13" xfId="0" applyFont="1" applyFill="1" applyBorder="1" applyAlignment="1" applyProtection="1">
      <alignment horizontal="right" vertical="center"/>
    </xf>
    <xf numFmtId="0" fontId="2" fillId="2" borderId="101" xfId="0" applyFont="1" applyFill="1" applyBorder="1" applyAlignment="1" applyProtection="1">
      <alignment horizontal="left" vertical="center"/>
      <protection locked="0"/>
    </xf>
    <xf numFmtId="0" fontId="2" fillId="0" borderId="102" xfId="0" applyFont="1" applyBorder="1" applyAlignment="1" applyProtection="1">
      <alignment vertical="center"/>
    </xf>
    <xf numFmtId="0" fontId="4" fillId="0" borderId="103" xfId="0" applyFont="1" applyBorder="1" applyAlignment="1" applyProtection="1">
      <alignment horizontal="right" vertical="center"/>
    </xf>
    <xf numFmtId="0" fontId="2" fillId="2" borderId="14" xfId="0" applyFont="1" applyFill="1" applyBorder="1" applyAlignment="1" applyProtection="1">
      <alignment horizontal="left" vertical="center"/>
      <protection locked="0"/>
    </xf>
    <xf numFmtId="0" fontId="5" fillId="0" borderId="46" xfId="0" applyFont="1" applyBorder="1" applyAlignment="1" applyProtection="1">
      <alignment horizontal="right" vertical="center"/>
    </xf>
    <xf numFmtId="167" fontId="2" fillId="2" borderId="47" xfId="0" applyNumberFormat="1" applyFont="1" applyFill="1" applyBorder="1" applyAlignment="1" applyProtection="1">
      <alignment horizontal="left" vertical="center"/>
      <protection locked="0"/>
    </xf>
    <xf numFmtId="0" fontId="5" fillId="3" borderId="104" xfId="0" applyFont="1" applyFill="1" applyBorder="1" applyAlignment="1" applyProtection="1">
      <alignment horizontal="right" vertical="center"/>
    </xf>
    <xf numFmtId="0" fontId="5" fillId="3" borderId="105" xfId="0" applyFont="1" applyFill="1" applyBorder="1" applyAlignment="1" applyProtection="1">
      <alignment horizontal="right" vertical="center"/>
    </xf>
    <xf numFmtId="0" fontId="2" fillId="2" borderId="11" xfId="0" applyFont="1" applyFill="1" applyBorder="1" applyAlignment="1" applyProtection="1">
      <alignment horizontal="left" vertical="center"/>
      <protection locked="0"/>
    </xf>
    <xf numFmtId="0" fontId="3" fillId="0" borderId="0" xfId="0" applyFont="1" applyBorder="1" applyAlignment="1" applyProtection="1">
      <alignment vertical="center"/>
    </xf>
    <xf numFmtId="0" fontId="14" fillId="3" borderId="7" xfId="0" applyFont="1" applyFill="1" applyBorder="1" applyAlignment="1" applyProtection="1"/>
    <xf numFmtId="0" fontId="14" fillId="0" borderId="0" xfId="0" applyFont="1" applyBorder="1" applyAlignment="1" applyProtection="1">
      <alignment vertical="center"/>
    </xf>
    <xf numFmtId="0" fontId="14" fillId="3" borderId="36" xfId="0" applyFont="1" applyFill="1" applyBorder="1" applyAlignment="1" applyProtection="1">
      <alignment vertical="center"/>
    </xf>
    <xf numFmtId="0" fontId="35" fillId="3" borderId="36" xfId="0" applyFont="1" applyFill="1" applyBorder="1" applyAlignment="1" applyProtection="1">
      <alignment wrapText="1"/>
    </xf>
    <xf numFmtId="0" fontId="38" fillId="3" borderId="7" xfId="0" applyFont="1" applyFill="1" applyBorder="1" applyAlignment="1" applyProtection="1">
      <alignment horizontal="left"/>
    </xf>
    <xf numFmtId="0" fontId="38" fillId="3" borderId="0" xfId="0" applyFont="1" applyFill="1" applyBorder="1" applyAlignment="1" applyProtection="1">
      <alignment horizontal="left"/>
    </xf>
    <xf numFmtId="0" fontId="39" fillId="3" borderId="0" xfId="0" applyFont="1" applyFill="1" applyBorder="1" applyAlignment="1" applyProtection="1">
      <alignment horizontal="left"/>
    </xf>
    <xf numFmtId="0" fontId="40" fillId="3" borderId="0" xfId="0" applyFont="1" applyFill="1" applyBorder="1" applyAlignment="1" applyProtection="1">
      <alignment horizontal="center"/>
    </xf>
    <xf numFmtId="0" fontId="40" fillId="3" borderId="0" xfId="0" applyFont="1" applyFill="1" applyBorder="1" applyProtection="1"/>
    <xf numFmtId="0" fontId="40" fillId="3" borderId="36" xfId="0" applyFont="1" applyFill="1" applyBorder="1" applyProtection="1"/>
    <xf numFmtId="0" fontId="40" fillId="0" borderId="0" xfId="0" applyFont="1" applyFill="1" applyProtection="1"/>
    <xf numFmtId="0" fontId="40" fillId="0" borderId="0" xfId="0" applyFont="1" applyProtection="1"/>
    <xf numFmtId="0" fontId="41" fillId="3" borderId="0" xfId="0" applyFont="1" applyFill="1" applyBorder="1" applyAlignment="1" applyProtection="1">
      <alignment horizontal="right"/>
    </xf>
    <xf numFmtId="0" fontId="37" fillId="3" borderId="0" xfId="0" applyFont="1" applyFill="1" applyBorder="1" applyAlignment="1" applyProtection="1">
      <alignment horizontal="right"/>
    </xf>
    <xf numFmtId="0" fontId="19" fillId="3" borderId="68" xfId="0" applyFont="1" applyFill="1" applyBorder="1" applyAlignment="1" applyProtection="1">
      <alignment horizontal="left" vertical="center"/>
    </xf>
    <xf numFmtId="0" fontId="14" fillId="3" borderId="68" xfId="0" applyFont="1" applyFill="1" applyBorder="1" applyAlignment="1" applyProtection="1">
      <alignment horizontal="left"/>
    </xf>
    <xf numFmtId="0" fontId="17" fillId="3" borderId="68" xfId="0" applyFont="1" applyFill="1" applyBorder="1" applyAlignment="1" applyProtection="1">
      <alignment horizontal="left"/>
    </xf>
    <xf numFmtId="0" fontId="14" fillId="0" borderId="68" xfId="0" applyFont="1" applyBorder="1" applyProtection="1"/>
    <xf numFmtId="0" fontId="14" fillId="3" borderId="85" xfId="0" applyFont="1" applyFill="1" applyBorder="1" applyAlignment="1" applyProtection="1">
      <alignment horizontal="left"/>
    </xf>
    <xf numFmtId="0" fontId="17" fillId="3" borderId="106" xfId="0" applyFont="1" applyFill="1" applyBorder="1" applyAlignment="1" applyProtection="1">
      <alignment horizontal="right"/>
    </xf>
    <xf numFmtId="0" fontId="14" fillId="0" borderId="106" xfId="0" applyFont="1" applyFill="1" applyBorder="1" applyProtection="1"/>
    <xf numFmtId="0" fontId="7" fillId="3" borderId="106" xfId="0" applyFont="1" applyFill="1" applyBorder="1" applyAlignment="1" applyProtection="1">
      <alignment horizontal="left"/>
    </xf>
    <xf numFmtId="0" fontId="14" fillId="3" borderId="99" xfId="0" applyFont="1" applyFill="1" applyBorder="1" applyAlignment="1" applyProtection="1">
      <alignment horizontal="left"/>
    </xf>
    <xf numFmtId="0" fontId="14" fillId="3" borderId="99" xfId="0" applyFont="1" applyFill="1" applyBorder="1" applyProtection="1"/>
    <xf numFmtId="0" fontId="17" fillId="3" borderId="98" xfId="0" applyFont="1" applyFill="1" applyBorder="1" applyAlignment="1" applyProtection="1">
      <alignment horizontal="right"/>
    </xf>
    <xf numFmtId="0" fontId="14" fillId="3" borderId="8" xfId="0" applyFont="1" applyFill="1" applyBorder="1" applyAlignment="1" applyProtection="1"/>
    <xf numFmtId="0" fontId="35" fillId="3" borderId="8" xfId="0" applyFont="1" applyFill="1" applyBorder="1" applyAlignment="1" applyProtection="1">
      <alignment wrapText="1"/>
    </xf>
    <xf numFmtId="0" fontId="18" fillId="3" borderId="8" xfId="0" applyFont="1" applyFill="1" applyBorder="1" applyAlignment="1" applyProtection="1">
      <alignment horizontal="center"/>
    </xf>
    <xf numFmtId="0" fontId="5" fillId="3" borderId="98" xfId="0" applyFont="1" applyFill="1" applyBorder="1" applyAlignment="1" applyProtection="1">
      <alignment horizontal="left"/>
    </xf>
    <xf numFmtId="0" fontId="16" fillId="3" borderId="12" xfId="0" applyFont="1" applyFill="1" applyBorder="1" applyAlignment="1" applyProtection="1">
      <alignment horizontal="left"/>
    </xf>
    <xf numFmtId="0" fontId="42" fillId="0" borderId="0" xfId="2" applyFont="1"/>
    <xf numFmtId="0" fontId="1" fillId="0" borderId="0" xfId="2"/>
    <xf numFmtId="0" fontId="1" fillId="0" borderId="0" xfId="2" applyAlignment="1">
      <alignment horizontal="center"/>
    </xf>
    <xf numFmtId="0" fontId="1" fillId="8" borderId="109" xfId="2" applyFill="1" applyBorder="1"/>
    <xf numFmtId="0" fontId="1" fillId="8" borderId="111" xfId="2" applyFill="1" applyBorder="1"/>
    <xf numFmtId="0" fontId="47" fillId="0" borderId="0" xfId="2" applyFont="1" applyAlignment="1">
      <alignment horizontal="center" vertical="center"/>
    </xf>
    <xf numFmtId="0" fontId="44" fillId="0" borderId="0" xfId="2" applyFont="1" applyAlignment="1">
      <alignment horizontal="center"/>
    </xf>
    <xf numFmtId="0" fontId="48" fillId="0" borderId="0" xfId="2" applyFont="1" applyAlignment="1">
      <alignment horizontal="center"/>
    </xf>
    <xf numFmtId="0" fontId="1" fillId="8" borderId="110" xfId="2" applyFill="1" applyBorder="1"/>
    <xf numFmtId="0" fontId="49" fillId="8" borderId="111" xfId="2" applyFont="1" applyFill="1" applyBorder="1" applyAlignment="1">
      <alignment horizontal="center"/>
    </xf>
    <xf numFmtId="0" fontId="49" fillId="8" borderId="109" xfId="2" applyFont="1" applyFill="1" applyBorder="1" applyAlignment="1">
      <alignment horizontal="center"/>
    </xf>
    <xf numFmtId="0" fontId="51" fillId="8" borderId="110" xfId="2" applyFont="1" applyFill="1" applyBorder="1"/>
    <xf numFmtId="0" fontId="50" fillId="0" borderId="0" xfId="2" applyFont="1" applyAlignment="1">
      <alignment vertical="center"/>
    </xf>
    <xf numFmtId="0" fontId="44" fillId="0" borderId="0" xfId="2" applyFont="1" applyAlignment="1">
      <alignment vertical="center"/>
    </xf>
    <xf numFmtId="0" fontId="2" fillId="6" borderId="0" xfId="0" applyFont="1" applyFill="1" applyAlignment="1">
      <alignment horizontal="left" vertical="center" wrapText="1"/>
    </xf>
    <xf numFmtId="0" fontId="2" fillId="6" borderId="0" xfId="0" applyFont="1" applyFill="1" applyAlignment="1">
      <alignment horizontal="left" wrapText="1"/>
    </xf>
    <xf numFmtId="0" fontId="14" fillId="6" borderId="0" xfId="0" applyFont="1" applyFill="1" applyAlignment="1">
      <alignment horizontal="left" wrapText="1"/>
    </xf>
    <xf numFmtId="0" fontId="14" fillId="0" borderId="0" xfId="0" applyFont="1" applyAlignment="1">
      <alignment horizontal="left" wrapText="1"/>
    </xf>
    <xf numFmtId="0" fontId="6" fillId="3" borderId="13" xfId="0" applyFont="1" applyFill="1" applyBorder="1" applyAlignment="1" applyProtection="1">
      <alignment horizontal="center"/>
    </xf>
    <xf numFmtId="0" fontId="6" fillId="3" borderId="14" xfId="0" applyFont="1" applyFill="1" applyBorder="1" applyAlignment="1" applyProtection="1">
      <alignment horizontal="center"/>
    </xf>
    <xf numFmtId="0" fontId="6" fillId="0" borderId="1" xfId="0" applyFont="1" applyBorder="1" applyAlignment="1" applyProtection="1">
      <alignment horizontal="center" vertical="top"/>
    </xf>
    <xf numFmtId="0" fontId="6" fillId="0" borderId="2" xfId="0" applyFont="1" applyBorder="1" applyAlignment="1" applyProtection="1">
      <alignment horizontal="center" vertical="top"/>
    </xf>
    <xf numFmtId="0" fontId="6" fillId="0" borderId="1"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13" xfId="0" applyFont="1" applyBorder="1" applyAlignment="1" applyProtection="1">
      <alignment horizontal="center"/>
    </xf>
    <xf numFmtId="0" fontId="6" fillId="0" borderId="14" xfId="0" applyFont="1" applyBorder="1" applyAlignment="1" applyProtection="1">
      <alignment horizontal="center"/>
    </xf>
    <xf numFmtId="0" fontId="5" fillId="3" borderId="17" xfId="0" applyFont="1" applyFill="1" applyBorder="1" applyAlignment="1" applyProtection="1">
      <alignment horizontal="left" wrapText="1"/>
    </xf>
    <xf numFmtId="0" fontId="5" fillId="3" borderId="18" xfId="0" applyFont="1" applyFill="1" applyBorder="1" applyAlignment="1" applyProtection="1">
      <alignment horizontal="left" wrapText="1"/>
    </xf>
    <xf numFmtId="0" fontId="2" fillId="2" borderId="6"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45" xfId="0" applyFont="1" applyFill="1" applyBorder="1" applyAlignment="1" applyProtection="1">
      <alignment horizontal="center" vertical="top" wrapText="1"/>
      <protection locked="0"/>
    </xf>
    <xf numFmtId="0" fontId="2" fillId="2" borderId="8" xfId="0" applyFont="1" applyFill="1" applyBorder="1" applyAlignment="1" applyProtection="1">
      <alignment horizontal="center" vertical="top" wrapText="1"/>
      <protection locked="0"/>
    </xf>
    <xf numFmtId="0" fontId="2" fillId="2" borderId="10" xfId="0" applyFont="1" applyFill="1" applyBorder="1" applyAlignment="1" applyProtection="1">
      <alignment horizontal="center" vertical="top" wrapText="1"/>
      <protection locked="0"/>
    </xf>
    <xf numFmtId="0" fontId="5" fillId="3" borderId="44" xfId="0" applyFont="1" applyFill="1" applyBorder="1" applyAlignment="1" applyProtection="1">
      <alignment horizontal="left" vertical="top" wrapText="1"/>
    </xf>
    <xf numFmtId="0" fontId="5" fillId="3" borderId="18" xfId="0" applyFont="1" applyFill="1" applyBorder="1" applyAlignment="1" applyProtection="1">
      <alignment horizontal="left" vertical="top"/>
    </xf>
    <xf numFmtId="0" fontId="5" fillId="3" borderId="46" xfId="0" applyFont="1" applyFill="1" applyBorder="1" applyAlignment="1" applyProtection="1">
      <alignment horizontal="left" vertical="top"/>
    </xf>
    <xf numFmtId="167" fontId="16" fillId="3" borderId="12" xfId="0" applyNumberFormat="1" applyFont="1" applyFill="1" applyBorder="1" applyAlignment="1" applyProtection="1">
      <alignment horizontal="center"/>
    </xf>
    <xf numFmtId="0" fontId="29" fillId="3" borderId="19" xfId="0" applyFont="1" applyFill="1" applyBorder="1" applyAlignment="1" applyProtection="1">
      <alignment horizontal="center" vertical="top" wrapText="1"/>
    </xf>
    <xf numFmtId="0" fontId="17" fillId="2" borderId="33" xfId="0" applyFont="1" applyFill="1" applyBorder="1" applyAlignment="1" applyProtection="1">
      <alignment horizontal="center"/>
      <protection locked="0"/>
    </xf>
    <xf numFmtId="0" fontId="17" fillId="2" borderId="34" xfId="0" applyFont="1" applyFill="1" applyBorder="1" applyAlignment="1" applyProtection="1">
      <alignment horizontal="center"/>
      <protection locked="0"/>
    </xf>
    <xf numFmtId="0" fontId="17" fillId="2" borderId="107" xfId="0" applyFont="1" applyFill="1" applyBorder="1" applyAlignment="1" applyProtection="1">
      <alignment horizontal="center"/>
      <protection locked="0"/>
    </xf>
    <xf numFmtId="0" fontId="21" fillId="3" borderId="19" xfId="0" applyFont="1" applyFill="1" applyBorder="1" applyAlignment="1" applyProtection="1">
      <alignment horizontal="center"/>
    </xf>
    <xf numFmtId="0" fontId="5" fillId="3" borderId="0" xfId="0" applyFont="1" applyFill="1" applyBorder="1" applyAlignment="1" applyProtection="1">
      <alignment horizontal="center"/>
    </xf>
    <xf numFmtId="0" fontId="36" fillId="3" borderId="0" xfId="0" applyFont="1" applyFill="1" applyBorder="1" applyAlignment="1" applyProtection="1">
      <alignment horizontal="center" vertical="center" wrapText="1"/>
    </xf>
    <xf numFmtId="0" fontId="36" fillId="3" borderId="106" xfId="0" applyFont="1" applyFill="1" applyBorder="1" applyAlignment="1" applyProtection="1">
      <alignment horizontal="center" vertical="center" wrapText="1"/>
    </xf>
    <xf numFmtId="0" fontId="36" fillId="3" borderId="36" xfId="0" applyFont="1" applyFill="1" applyBorder="1" applyAlignment="1" applyProtection="1">
      <alignment horizontal="center" vertical="center" wrapText="1"/>
    </xf>
    <xf numFmtId="0" fontId="17" fillId="2" borderId="100" xfId="0" applyFont="1" applyFill="1" applyBorder="1" applyAlignment="1" applyProtection="1">
      <alignment horizontal="center"/>
      <protection locked="0"/>
    </xf>
    <xf numFmtId="0" fontId="17" fillId="2" borderId="106" xfId="0" applyFont="1" applyFill="1" applyBorder="1" applyAlignment="1" applyProtection="1">
      <alignment horizontal="center"/>
      <protection locked="0"/>
    </xf>
    <xf numFmtId="0" fontId="16" fillId="3" borderId="12" xfId="0" applyFont="1" applyFill="1" applyBorder="1" applyAlignment="1" applyProtection="1">
      <alignment horizontal="left"/>
    </xf>
    <xf numFmtId="0" fontId="14" fillId="2" borderId="62" xfId="0" applyFont="1" applyFill="1" applyBorder="1" applyAlignment="1" applyProtection="1">
      <alignment horizontal="left"/>
      <protection locked="0"/>
    </xf>
    <xf numFmtId="0" fontId="14" fillId="2" borderId="50" xfId="0" applyFont="1" applyFill="1" applyBorder="1" applyAlignment="1" applyProtection="1">
      <alignment horizontal="left"/>
      <protection locked="0"/>
    </xf>
    <xf numFmtId="0" fontId="14" fillId="2" borderId="70" xfId="0" applyFont="1" applyFill="1" applyBorder="1" applyAlignment="1" applyProtection="1">
      <alignment horizontal="left"/>
      <protection locked="0"/>
    </xf>
    <xf numFmtId="0" fontId="14" fillId="2" borderId="33" xfId="0" applyFont="1" applyFill="1" applyBorder="1" applyAlignment="1" applyProtection="1">
      <alignment horizontal="left"/>
      <protection locked="0"/>
    </xf>
    <xf numFmtId="0" fontId="14" fillId="2" borderId="34" xfId="0" applyFont="1" applyFill="1" applyBorder="1" applyAlignment="1" applyProtection="1">
      <alignment horizontal="left"/>
      <protection locked="0"/>
    </xf>
    <xf numFmtId="0" fontId="14" fillId="2" borderId="90" xfId="0" applyFont="1" applyFill="1" applyBorder="1" applyAlignment="1" applyProtection="1">
      <alignment horizontal="left"/>
      <protection locked="0"/>
    </xf>
    <xf numFmtId="0" fontId="14" fillId="2" borderId="85" xfId="0" applyFont="1" applyFill="1" applyBorder="1" applyAlignment="1" applyProtection="1">
      <alignment horizontal="left"/>
      <protection locked="0"/>
    </xf>
    <xf numFmtId="0" fontId="14" fillId="2" borderId="16" xfId="0" applyFont="1" applyFill="1" applyBorder="1" applyAlignment="1" applyProtection="1">
      <alignment horizontal="left"/>
      <protection locked="0"/>
    </xf>
    <xf numFmtId="0" fontId="17" fillId="4" borderId="83" xfId="0" applyFont="1" applyFill="1" applyBorder="1" applyAlignment="1" applyProtection="1">
      <alignment horizontal="center" wrapText="1"/>
    </xf>
    <xf numFmtId="0" fontId="17" fillId="4" borderId="82" xfId="0" applyFont="1" applyFill="1" applyBorder="1" applyAlignment="1" applyProtection="1">
      <alignment horizontal="center" wrapText="1"/>
    </xf>
    <xf numFmtId="0" fontId="17" fillId="4" borderId="56" xfId="0" applyFont="1" applyFill="1" applyBorder="1" applyAlignment="1" applyProtection="1">
      <alignment horizontal="center" wrapText="1"/>
    </xf>
    <xf numFmtId="0" fontId="17" fillId="4" borderId="59" xfId="0" applyFont="1" applyFill="1" applyBorder="1" applyAlignment="1" applyProtection="1">
      <alignment horizontal="center" wrapText="1"/>
    </xf>
    <xf numFmtId="0" fontId="15" fillId="0" borderId="72" xfId="0" applyFont="1" applyBorder="1" applyAlignment="1" applyProtection="1">
      <alignment horizontal="center" vertical="center"/>
    </xf>
    <xf numFmtId="0" fontId="15" fillId="0" borderId="66" xfId="0" applyFont="1" applyBorder="1" applyAlignment="1" applyProtection="1">
      <alignment horizontal="center" vertical="center"/>
    </xf>
    <xf numFmtId="0" fontId="15" fillId="0" borderId="67"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69" xfId="0" applyFont="1" applyBorder="1" applyAlignment="1" applyProtection="1">
      <alignment horizontal="center" vertical="center"/>
    </xf>
    <xf numFmtId="0" fontId="15" fillId="0" borderId="15" xfId="0" applyFont="1" applyBorder="1" applyAlignment="1" applyProtection="1">
      <alignment horizontal="center" vertical="center"/>
    </xf>
    <xf numFmtId="0" fontId="15" fillId="0" borderId="19" xfId="0" applyFont="1" applyBorder="1" applyAlignment="1" applyProtection="1">
      <alignment horizontal="center" vertical="center"/>
    </xf>
    <xf numFmtId="0" fontId="15" fillId="0" borderId="61" xfId="0" applyFont="1" applyBorder="1" applyAlignment="1" applyProtection="1">
      <alignment horizontal="center" vertical="center"/>
    </xf>
    <xf numFmtId="0" fontId="14" fillId="2" borderId="65" xfId="0" applyFont="1" applyFill="1" applyBorder="1" applyAlignment="1" applyProtection="1">
      <alignment horizontal="left"/>
      <protection locked="0"/>
    </xf>
    <xf numFmtId="0" fontId="14" fillId="2" borderId="66" xfId="0" applyFont="1" applyFill="1" applyBorder="1" applyAlignment="1" applyProtection="1">
      <alignment horizontal="left"/>
      <protection locked="0"/>
    </xf>
    <xf numFmtId="0" fontId="14" fillId="2" borderId="67" xfId="0" applyFont="1" applyFill="1" applyBorder="1" applyAlignment="1" applyProtection="1">
      <alignment horizontal="left"/>
      <protection locked="0"/>
    </xf>
    <xf numFmtId="0" fontId="14" fillId="2" borderId="68" xfId="0" applyFont="1" applyFill="1" applyBorder="1" applyAlignment="1" applyProtection="1">
      <alignment horizontal="left"/>
      <protection locked="0"/>
    </xf>
    <xf numFmtId="0" fontId="14" fillId="2" borderId="0" xfId="0" applyFont="1" applyFill="1" applyBorder="1" applyAlignment="1" applyProtection="1">
      <alignment horizontal="left"/>
      <protection locked="0"/>
    </xf>
    <xf numFmtId="0" fontId="14" fillId="2" borderId="69" xfId="0" applyFont="1" applyFill="1" applyBorder="1" applyAlignment="1" applyProtection="1">
      <alignment horizontal="left"/>
      <protection locked="0"/>
    </xf>
    <xf numFmtId="0" fontId="14" fillId="2" borderId="19" xfId="0" applyFont="1" applyFill="1" applyBorder="1" applyAlignment="1" applyProtection="1">
      <alignment horizontal="left"/>
      <protection locked="0"/>
    </xf>
    <xf numFmtId="0" fontId="14" fillId="2" borderId="61" xfId="0" applyFont="1" applyFill="1" applyBorder="1" applyAlignment="1" applyProtection="1">
      <alignment horizontal="left"/>
      <protection locked="0"/>
    </xf>
    <xf numFmtId="0" fontId="14" fillId="2" borderId="100" xfId="0" applyFont="1" applyFill="1" applyBorder="1" applyAlignment="1" applyProtection="1">
      <alignment horizontal="left"/>
      <protection locked="0"/>
    </xf>
    <xf numFmtId="0" fontId="14" fillId="2" borderId="106" xfId="0" applyFont="1" applyFill="1" applyBorder="1" applyAlignment="1" applyProtection="1">
      <alignment horizontal="left"/>
      <protection locked="0"/>
    </xf>
    <xf numFmtId="0" fontId="5" fillId="3" borderId="7" xfId="0" applyFont="1" applyFill="1" applyBorder="1" applyAlignment="1" applyProtection="1">
      <alignment horizontal="center"/>
    </xf>
    <xf numFmtId="0" fontId="5" fillId="3" borderId="69" xfId="0" applyFont="1" applyFill="1" applyBorder="1" applyAlignment="1" applyProtection="1">
      <alignment horizontal="center"/>
    </xf>
    <xf numFmtId="0" fontId="17" fillId="2" borderId="53" xfId="0" applyFont="1" applyFill="1" applyBorder="1" applyAlignment="1" applyProtection="1">
      <alignment horizontal="left"/>
      <protection locked="0"/>
    </xf>
    <xf numFmtId="0" fontId="17" fillId="2" borderId="63" xfId="0" applyFont="1" applyFill="1" applyBorder="1" applyAlignment="1" applyProtection="1">
      <alignment horizontal="left"/>
      <protection locked="0"/>
    </xf>
    <xf numFmtId="0" fontId="17" fillId="2" borderId="64" xfId="0" applyFont="1" applyFill="1" applyBorder="1" applyAlignment="1" applyProtection="1">
      <alignment horizontal="left"/>
      <protection locked="0"/>
    </xf>
    <xf numFmtId="0" fontId="16" fillId="2" borderId="71" xfId="0" applyFont="1" applyFill="1" applyBorder="1" applyAlignment="1" applyProtection="1">
      <alignment horizontal="left" vertical="top" wrapText="1"/>
      <protection locked="0"/>
    </xf>
    <xf numFmtId="0" fontId="16" fillId="2" borderId="63" xfId="0" applyFont="1" applyFill="1" applyBorder="1" applyAlignment="1" applyProtection="1">
      <alignment horizontal="left" vertical="top"/>
      <protection locked="0"/>
    </xf>
    <xf numFmtId="0" fontId="16" fillId="2" borderId="64" xfId="0" applyFont="1" applyFill="1" applyBorder="1" applyAlignment="1" applyProtection="1">
      <alignment horizontal="left" vertical="top"/>
      <protection locked="0"/>
    </xf>
    <xf numFmtId="0" fontId="15" fillId="0" borderId="73" xfId="0" applyFont="1" applyBorder="1" applyAlignment="1" applyProtection="1">
      <alignment horizontal="center" vertical="center"/>
    </xf>
    <xf numFmtId="0" fontId="15" fillId="0" borderId="50" xfId="0" applyFont="1" applyBorder="1" applyAlignment="1" applyProtection="1">
      <alignment horizontal="center" vertical="center"/>
    </xf>
    <xf numFmtId="0" fontId="15" fillId="0" borderId="70" xfId="0" applyFont="1" applyBorder="1" applyAlignment="1" applyProtection="1">
      <alignment horizontal="center" vertical="center"/>
    </xf>
    <xf numFmtId="0" fontId="15" fillId="0" borderId="72" xfId="0" applyFont="1" applyBorder="1" applyAlignment="1" applyProtection="1">
      <alignment horizontal="center" vertical="center" wrapText="1"/>
    </xf>
    <xf numFmtId="0" fontId="15" fillId="0" borderId="66" xfId="0" applyFont="1" applyBorder="1" applyAlignment="1" applyProtection="1">
      <alignment horizontal="center" vertical="center" wrapText="1"/>
    </xf>
    <xf numFmtId="0" fontId="15" fillId="0" borderId="67"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69" xfId="0" applyFont="1" applyBorder="1" applyAlignment="1" applyProtection="1">
      <alignment horizontal="center" vertical="center" wrapText="1"/>
    </xf>
    <xf numFmtId="0" fontId="15" fillId="0" borderId="73" xfId="0" applyFont="1" applyBorder="1" applyAlignment="1" applyProtection="1">
      <alignment horizontal="center" vertical="center" wrapText="1"/>
    </xf>
    <xf numFmtId="0" fontId="15" fillId="0" borderId="50" xfId="0" applyFont="1" applyBorder="1" applyAlignment="1" applyProtection="1">
      <alignment horizontal="center" vertical="center" wrapText="1"/>
    </xf>
    <xf numFmtId="0" fontId="15" fillId="0" borderId="70" xfId="0" applyFont="1" applyBorder="1" applyAlignment="1" applyProtection="1">
      <alignment horizontal="center" vertical="center" wrapText="1"/>
    </xf>
    <xf numFmtId="0" fontId="14" fillId="2" borderId="33" xfId="0" applyFont="1" applyFill="1" applyBorder="1" applyAlignment="1" applyProtection="1">
      <alignment horizontal="left" shrinkToFit="1"/>
      <protection locked="0"/>
    </xf>
    <xf numFmtId="0" fontId="14" fillId="2" borderId="34" xfId="0" applyFont="1" applyFill="1" applyBorder="1" applyAlignment="1" applyProtection="1">
      <alignment horizontal="left" shrinkToFit="1"/>
      <protection locked="0"/>
    </xf>
    <xf numFmtId="0" fontId="42" fillId="7" borderId="79" xfId="2" applyFont="1" applyFill="1" applyBorder="1" applyAlignment="1">
      <alignment horizontal="center"/>
    </xf>
    <xf numFmtId="0" fontId="42" fillId="7" borderId="49" xfId="2" applyFont="1" applyFill="1" applyBorder="1" applyAlignment="1">
      <alignment horizontal="center"/>
    </xf>
    <xf numFmtId="0" fontId="42" fillId="7" borderId="86" xfId="2" applyFont="1" applyFill="1" applyBorder="1" applyAlignment="1">
      <alignment horizontal="center"/>
    </xf>
    <xf numFmtId="0" fontId="52" fillId="0" borderId="12" xfId="2" applyFont="1" applyBorder="1" applyAlignment="1">
      <alignment horizontal="center"/>
    </xf>
    <xf numFmtId="0" fontId="50" fillId="0" borderId="0" xfId="2" applyFont="1" applyAlignment="1">
      <alignment horizontal="center" vertical="center"/>
    </xf>
    <xf numFmtId="0" fontId="45" fillId="0" borderId="108" xfId="2" applyFont="1" applyBorder="1" applyAlignment="1">
      <alignment horizontal="center" vertical="center"/>
    </xf>
    <xf numFmtId="0" fontId="46" fillId="8" borderId="110" xfId="2" applyFont="1" applyFill="1" applyBorder="1" applyAlignment="1">
      <alignment horizontal="center"/>
    </xf>
    <xf numFmtId="0" fontId="1" fillId="0" borderId="109" xfId="2" applyBorder="1" applyAlignment="1">
      <alignment horizontal="center"/>
    </xf>
    <xf numFmtId="0" fontId="1" fillId="0" borderId="110" xfId="2" applyBorder="1" applyAlignment="1">
      <alignment horizontal="center"/>
    </xf>
    <xf numFmtId="0" fontId="1" fillId="0" borderId="111" xfId="2" applyBorder="1" applyAlignment="1">
      <alignment horizontal="center"/>
    </xf>
    <xf numFmtId="0" fontId="49" fillId="8" borderId="110" xfId="2" applyFont="1" applyFill="1" applyBorder="1" applyAlignment="1">
      <alignment horizontal="center"/>
    </xf>
    <xf numFmtId="0" fontId="50" fillId="0" borderId="32" xfId="2" applyFont="1" applyBorder="1" applyAlignment="1">
      <alignment horizontal="center" vertical="center"/>
    </xf>
    <xf numFmtId="0" fontId="43" fillId="0" borderId="0" xfId="2" applyFont="1" applyAlignment="1">
      <alignment horizontal="center"/>
    </xf>
  </cellXfs>
  <cellStyles count="6">
    <cellStyle name="Comma 2" xfId="5" xr:uid="{00000000-0005-0000-0000-000000000000}"/>
    <cellStyle name="Hyperlink" xfId="1" builtinId="8"/>
    <cellStyle name="Hyperlink 2" xfId="3" xr:uid="{00000000-0005-0000-0000-000002000000}"/>
    <cellStyle name="Hyperlink 2 2" xfId="4" xr:uid="{00000000-0005-0000-0000-000003000000}"/>
    <cellStyle name="Normal" xfId="0" builtinId="0"/>
    <cellStyle name="Normal 2" xfId="2" xr:uid="{00000000-0005-0000-0000-000005000000}"/>
  </cellStyles>
  <dxfs count="72">
    <dxf>
      <font>
        <color theme="0"/>
      </font>
    </dxf>
    <dxf>
      <fill>
        <patternFill>
          <bgColor rgb="FFCCFFFF"/>
        </patternFill>
      </fill>
      <border>
        <left style="dotted">
          <color auto="1"/>
        </left>
        <right/>
        <top style="dotted">
          <color auto="1"/>
        </top>
        <bottom style="dotted">
          <color auto="1"/>
        </bottom>
        <vertical/>
        <horizontal/>
      </border>
    </dxf>
    <dxf>
      <font>
        <color theme="1"/>
      </font>
    </dxf>
    <dxf>
      <font>
        <color theme="0"/>
      </font>
    </dxf>
    <dxf>
      <font>
        <color theme="1"/>
      </font>
    </dxf>
    <dxf>
      <font>
        <color theme="0"/>
      </font>
    </dxf>
    <dxf>
      <font>
        <color theme="0"/>
      </font>
    </dxf>
    <dxf>
      <font>
        <color theme="1"/>
      </font>
    </dxf>
    <dxf>
      <font>
        <color theme="0"/>
      </font>
    </dxf>
    <dxf>
      <font>
        <color theme="1"/>
      </font>
    </dxf>
    <dxf>
      <font>
        <color theme="0"/>
      </font>
    </dxf>
    <dxf>
      <font>
        <color theme="0"/>
      </font>
    </dxf>
    <dxf>
      <font>
        <color theme="0"/>
      </font>
    </dxf>
    <dxf>
      <fill>
        <patternFill>
          <bgColor rgb="FFCCFFFF"/>
        </patternFill>
      </fill>
      <border>
        <left style="dotted">
          <color auto="1"/>
        </left>
        <right/>
        <top style="dotted">
          <color auto="1"/>
        </top>
        <bottom style="dotted">
          <color auto="1"/>
        </bottom>
        <vertical/>
        <horizontal/>
      </border>
    </dxf>
    <dxf>
      <font>
        <color theme="1"/>
      </font>
    </dxf>
    <dxf>
      <font>
        <color theme="0"/>
      </font>
    </dxf>
    <dxf>
      <font>
        <color theme="1"/>
      </font>
    </dxf>
    <dxf>
      <font>
        <color theme="0"/>
      </font>
    </dxf>
    <dxf>
      <font>
        <color theme="0"/>
      </font>
    </dxf>
    <dxf>
      <font>
        <color theme="1"/>
      </font>
    </dxf>
    <dxf>
      <font>
        <color theme="0"/>
      </font>
    </dxf>
    <dxf>
      <font>
        <color theme="1"/>
      </font>
    </dxf>
    <dxf>
      <font>
        <color theme="0"/>
      </font>
    </dxf>
    <dxf>
      <font>
        <color theme="0"/>
      </font>
    </dxf>
    <dxf>
      <font>
        <color theme="0"/>
      </font>
    </dxf>
    <dxf>
      <fill>
        <patternFill>
          <bgColor rgb="FFCCFFFF"/>
        </patternFill>
      </fill>
      <border>
        <left style="dotted">
          <color auto="1"/>
        </left>
        <right/>
        <top style="dotted">
          <color auto="1"/>
        </top>
        <bottom style="dotted">
          <color auto="1"/>
        </bottom>
        <vertical/>
        <horizontal/>
      </border>
    </dxf>
    <dxf>
      <font>
        <color theme="1"/>
      </font>
    </dxf>
    <dxf>
      <font>
        <color theme="0"/>
      </font>
    </dxf>
    <dxf>
      <font>
        <color theme="1"/>
      </font>
    </dxf>
    <dxf>
      <font>
        <color theme="0"/>
      </font>
    </dxf>
    <dxf>
      <font>
        <color theme="0"/>
      </font>
    </dxf>
    <dxf>
      <font>
        <color theme="1"/>
      </font>
    </dxf>
    <dxf>
      <font>
        <color theme="0"/>
      </font>
    </dxf>
    <dxf>
      <font>
        <color theme="1"/>
      </font>
    </dxf>
    <dxf>
      <font>
        <color theme="0"/>
      </font>
    </dxf>
    <dxf>
      <font>
        <color theme="0"/>
      </font>
    </dxf>
    <dxf>
      <font>
        <color theme="0"/>
      </font>
    </dxf>
    <dxf>
      <fill>
        <patternFill>
          <bgColor rgb="FFCCFFFF"/>
        </patternFill>
      </fill>
      <border>
        <left style="dotted">
          <color auto="1"/>
        </left>
        <right/>
        <top style="dotted">
          <color auto="1"/>
        </top>
        <bottom style="dotted">
          <color auto="1"/>
        </bottom>
        <vertical/>
        <horizontal/>
      </border>
    </dxf>
    <dxf>
      <font>
        <color theme="1"/>
      </font>
    </dxf>
    <dxf>
      <font>
        <color theme="0"/>
      </font>
    </dxf>
    <dxf>
      <font>
        <color theme="1"/>
      </font>
    </dxf>
    <dxf>
      <font>
        <color theme="0"/>
      </font>
    </dxf>
    <dxf>
      <font>
        <color theme="0"/>
      </font>
    </dxf>
    <dxf>
      <font>
        <color theme="1"/>
      </font>
    </dxf>
    <dxf>
      <font>
        <color theme="0"/>
      </font>
    </dxf>
    <dxf>
      <font>
        <color theme="1"/>
      </font>
    </dxf>
    <dxf>
      <font>
        <color theme="0"/>
      </font>
    </dxf>
    <dxf>
      <font>
        <color theme="0"/>
      </font>
    </dxf>
    <dxf>
      <font>
        <color theme="0"/>
      </font>
    </dxf>
    <dxf>
      <fill>
        <patternFill>
          <bgColor rgb="FFCCFFFF"/>
        </patternFill>
      </fill>
      <border>
        <left style="dotted">
          <color auto="1"/>
        </left>
        <right/>
        <top style="dotted">
          <color auto="1"/>
        </top>
        <bottom style="dotted">
          <color auto="1"/>
        </bottom>
        <vertical/>
        <horizontal/>
      </border>
    </dxf>
    <dxf>
      <font>
        <color theme="1"/>
      </font>
    </dxf>
    <dxf>
      <font>
        <color theme="0"/>
      </font>
    </dxf>
    <dxf>
      <font>
        <color theme="1"/>
      </font>
    </dxf>
    <dxf>
      <font>
        <color theme="0"/>
      </font>
    </dxf>
    <dxf>
      <font>
        <color theme="0"/>
      </font>
    </dxf>
    <dxf>
      <font>
        <color theme="1"/>
      </font>
    </dxf>
    <dxf>
      <font>
        <color theme="0"/>
      </font>
    </dxf>
    <dxf>
      <font>
        <color theme="1"/>
      </font>
    </dxf>
    <dxf>
      <font>
        <color theme="0"/>
      </font>
    </dxf>
    <dxf>
      <font>
        <color theme="0"/>
      </font>
    </dxf>
    <dxf>
      <font>
        <color theme="0"/>
      </font>
    </dxf>
    <dxf>
      <fill>
        <patternFill>
          <bgColor rgb="FFCCFFFF"/>
        </patternFill>
      </fill>
      <border>
        <left style="dotted">
          <color auto="1"/>
        </left>
        <right/>
        <top style="dotted">
          <color auto="1"/>
        </top>
        <bottom style="dotted">
          <color auto="1"/>
        </bottom>
        <vertical/>
        <horizontal/>
      </border>
    </dxf>
    <dxf>
      <font>
        <color theme="1"/>
      </font>
    </dxf>
    <dxf>
      <font>
        <color theme="0"/>
      </font>
    </dxf>
    <dxf>
      <font>
        <color theme="1"/>
      </font>
    </dxf>
    <dxf>
      <font>
        <color theme="0"/>
      </font>
    </dxf>
    <dxf>
      <font>
        <color theme="0"/>
      </font>
    </dxf>
    <dxf>
      <font>
        <color theme="1"/>
      </font>
    </dxf>
    <dxf>
      <font>
        <color theme="0"/>
      </font>
    </dxf>
    <dxf>
      <font>
        <color theme="1"/>
      </font>
    </dxf>
    <dxf>
      <font>
        <color theme="0"/>
      </font>
    </dxf>
    <dxf>
      <font>
        <color theme="0"/>
      </font>
    </dxf>
  </dxfs>
  <tableStyles count="0" defaultTableStyle="TableStyleMedium2" defaultPivotStyle="PivotStyleLight16"/>
  <colors>
    <mruColors>
      <color rgb="FFCCFFFF"/>
      <color rgb="FF0000FF"/>
      <color rgb="FFFFFFFF"/>
      <color rgb="FF0033CC"/>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tmp"/><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tmp"/><Relationship Id="rId5" Type="http://schemas.openxmlformats.org/officeDocument/2006/relationships/image" Target="../media/image5.tmp"/><Relationship Id="rId4" Type="http://schemas.openxmlformats.org/officeDocument/2006/relationships/image" Target="../media/image4.tmp"/><Relationship Id="rId9" Type="http://schemas.openxmlformats.org/officeDocument/2006/relationships/image" Target="../media/image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4.tif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38</xdr:row>
      <xdr:rowOff>38100</xdr:rowOff>
    </xdr:from>
    <xdr:to>
      <xdr:col>9</xdr:col>
      <xdr:colOff>9525</xdr:colOff>
      <xdr:row>43</xdr:row>
      <xdr:rowOff>57150</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7885"/>
        <a:stretch/>
      </xdr:blipFill>
      <xdr:spPr bwMode="auto">
        <a:xfrm>
          <a:off x="180975" y="4171950"/>
          <a:ext cx="2314575"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171450</xdr:colOff>
      <xdr:row>43</xdr:row>
      <xdr:rowOff>85725</xdr:rowOff>
    </xdr:from>
    <xdr:to>
      <xdr:col>10</xdr:col>
      <xdr:colOff>200025</xdr:colOff>
      <xdr:row>48</xdr:row>
      <xdr:rowOff>104775</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42981"/>
        <a:stretch/>
      </xdr:blipFill>
      <xdr:spPr bwMode="auto">
        <a:xfrm>
          <a:off x="171450" y="5076825"/>
          <a:ext cx="3133725"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19051</xdr:colOff>
      <xdr:row>38</xdr:row>
      <xdr:rowOff>19050</xdr:rowOff>
    </xdr:from>
    <xdr:to>
      <xdr:col>14</xdr:col>
      <xdr:colOff>295276</xdr:colOff>
      <xdr:row>45</xdr:row>
      <xdr:rowOff>114300</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39342"/>
        <a:stretch/>
      </xdr:blipFill>
      <xdr:spPr bwMode="auto">
        <a:xfrm>
          <a:off x="2505076" y="4152900"/>
          <a:ext cx="3333750"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590549</xdr:colOff>
      <xdr:row>65</xdr:row>
      <xdr:rowOff>19049</xdr:rowOff>
    </xdr:from>
    <xdr:to>
      <xdr:col>9</xdr:col>
      <xdr:colOff>342900</xdr:colOff>
      <xdr:row>67</xdr:row>
      <xdr:rowOff>133350</xdr:rowOff>
    </xdr:to>
    <xdr:pic>
      <xdr:nvPicPr>
        <xdr:cNvPr id="9" name="Picture 8">
          <a:extLst>
            <a:ext uri="{FF2B5EF4-FFF2-40B4-BE49-F238E27FC236}">
              <a16:creationId xmlns:a16="http://schemas.microsoft.com/office/drawing/2014/main" id="{00000000-0008-0000-0000-000009000000}"/>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255"/>
        <a:stretch/>
      </xdr:blipFill>
      <xdr:spPr bwMode="auto">
        <a:xfrm>
          <a:off x="2466974" y="6248399"/>
          <a:ext cx="361951" cy="45720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438149</xdr:colOff>
      <xdr:row>103</xdr:row>
      <xdr:rowOff>85725</xdr:rowOff>
    </xdr:from>
    <xdr:to>
      <xdr:col>9</xdr:col>
      <xdr:colOff>133350</xdr:colOff>
      <xdr:row>106</xdr:row>
      <xdr:rowOff>0</xdr:rowOff>
    </xdr:to>
    <xdr:pic>
      <xdr:nvPicPr>
        <xdr:cNvPr id="13" name="Picture 12">
          <a:extLst>
            <a:ext uri="{FF2B5EF4-FFF2-40B4-BE49-F238E27FC236}">
              <a16:creationId xmlns:a16="http://schemas.microsoft.com/office/drawing/2014/main" id="{00000000-0008-0000-0000-00000D000000}"/>
            </a:ext>
          </a:extLst>
        </xdr:cNvPr>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31"/>
        <a:stretch/>
      </xdr:blipFill>
      <xdr:spPr bwMode="auto">
        <a:xfrm>
          <a:off x="2314574" y="12372975"/>
          <a:ext cx="304801" cy="4286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485775</xdr:colOff>
      <xdr:row>18</xdr:row>
      <xdr:rowOff>19051</xdr:rowOff>
    </xdr:from>
    <xdr:to>
      <xdr:col>15</xdr:col>
      <xdr:colOff>298185</xdr:colOff>
      <xdr:row>28</xdr:row>
      <xdr:rowOff>1</xdr:rowOff>
    </xdr:to>
    <xdr:pic>
      <xdr:nvPicPr>
        <xdr:cNvPr id="22" name="Picture 21" descr="Document1 - Microsoft Word">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19"/>
        <a:stretch/>
      </xdr:blipFill>
      <xdr:spPr>
        <a:xfrm>
          <a:off x="4200525" y="3105151"/>
          <a:ext cx="2250810" cy="1695450"/>
        </a:xfrm>
        <a:prstGeom prst="rect">
          <a:avLst/>
        </a:prstGeom>
      </xdr:spPr>
    </xdr:pic>
    <xdr:clientData/>
  </xdr:twoCellAnchor>
  <xdr:twoCellAnchor>
    <xdr:from>
      <xdr:col>8</xdr:col>
      <xdr:colOff>9525</xdr:colOff>
      <xdr:row>19</xdr:row>
      <xdr:rowOff>85726</xdr:rowOff>
    </xdr:from>
    <xdr:to>
      <xdr:col>13</xdr:col>
      <xdr:colOff>542925</xdr:colOff>
      <xdr:row>20</xdr:row>
      <xdr:rowOff>95250</xdr:rowOff>
    </xdr:to>
    <xdr:cxnSp macro="">
      <xdr:nvCxnSpPr>
        <xdr:cNvPr id="24" name="Straight Arrow Connector 23">
          <a:extLst>
            <a:ext uri="{FF2B5EF4-FFF2-40B4-BE49-F238E27FC236}">
              <a16:creationId xmlns:a16="http://schemas.microsoft.com/office/drawing/2014/main" id="{00000000-0008-0000-0000-000018000000}"/>
            </a:ext>
          </a:extLst>
        </xdr:cNvPr>
        <xdr:cNvCxnSpPr/>
      </xdr:nvCxnSpPr>
      <xdr:spPr>
        <a:xfrm>
          <a:off x="1885950" y="3343276"/>
          <a:ext cx="3590925" cy="18097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419100</xdr:colOff>
      <xdr:row>21</xdr:row>
      <xdr:rowOff>85725</xdr:rowOff>
    </xdr:from>
    <xdr:to>
      <xdr:col>13</xdr:col>
      <xdr:colOff>561975</xdr:colOff>
      <xdr:row>25</xdr:row>
      <xdr:rowOff>114300</xdr:rowOff>
    </xdr:to>
    <xdr:cxnSp macro="">
      <xdr:nvCxnSpPr>
        <xdr:cNvPr id="29" name="Straight Arrow Connector 28">
          <a:extLst>
            <a:ext uri="{FF2B5EF4-FFF2-40B4-BE49-F238E27FC236}">
              <a16:creationId xmlns:a16="http://schemas.microsoft.com/office/drawing/2014/main" id="{00000000-0008-0000-0000-00001D000000}"/>
            </a:ext>
          </a:extLst>
        </xdr:cNvPr>
        <xdr:cNvCxnSpPr/>
      </xdr:nvCxnSpPr>
      <xdr:spPr>
        <a:xfrm flipV="1">
          <a:off x="2295525" y="3686175"/>
          <a:ext cx="3200400" cy="7143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104775</xdr:colOff>
      <xdr:row>28</xdr:row>
      <xdr:rowOff>9525</xdr:rowOff>
    </xdr:from>
    <xdr:to>
      <xdr:col>9</xdr:col>
      <xdr:colOff>386715</xdr:colOff>
      <xdr:row>36</xdr:row>
      <xdr:rowOff>69850</xdr:rowOff>
    </xdr:to>
    <xdr:pic>
      <xdr:nvPicPr>
        <xdr:cNvPr id="33" name="Picture 32">
          <a:extLst>
            <a:ext uri="{FF2B5EF4-FFF2-40B4-BE49-F238E27FC236}">
              <a16:creationId xmlns:a16="http://schemas.microsoft.com/office/drawing/2014/main" id="{00000000-0008-0000-0000-000021000000}"/>
            </a:ext>
          </a:extLst>
        </xdr:cNvPr>
        <xdr:cNvPicPr/>
      </xdr:nvPicPr>
      <xdr:blipFill>
        <a:blip xmlns:r="http://schemas.openxmlformats.org/officeDocument/2006/relationships" r:embed="rId7"/>
        <a:stretch>
          <a:fillRect/>
        </a:stretch>
      </xdr:blipFill>
      <xdr:spPr>
        <a:xfrm>
          <a:off x="1009650" y="4810125"/>
          <a:ext cx="1863090" cy="1431925"/>
        </a:xfrm>
        <a:prstGeom prst="rect">
          <a:avLst/>
        </a:prstGeom>
      </xdr:spPr>
    </xdr:pic>
    <xdr:clientData/>
  </xdr:twoCellAnchor>
  <xdr:twoCellAnchor editAs="oneCell">
    <xdr:from>
      <xdr:col>2</xdr:col>
      <xdr:colOff>47624</xdr:colOff>
      <xdr:row>73</xdr:row>
      <xdr:rowOff>19050</xdr:rowOff>
    </xdr:from>
    <xdr:to>
      <xdr:col>13</xdr:col>
      <xdr:colOff>247650</xdr:colOff>
      <xdr:row>84</xdr:row>
      <xdr:rowOff>19050</xdr:rowOff>
    </xdr:to>
    <xdr:pic>
      <xdr:nvPicPr>
        <xdr:cNvPr id="17" name="Picture 16">
          <a:extLst>
            <a:ext uri="{FF2B5EF4-FFF2-40B4-BE49-F238E27FC236}">
              <a16:creationId xmlns:a16="http://schemas.microsoft.com/office/drawing/2014/main" id="{00000000-0008-0000-0000-000011000000}"/>
            </a:ext>
          </a:extLst>
        </xdr:cNvPr>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r="26"/>
        <a:stretch/>
      </xdr:blipFill>
      <xdr:spPr bwMode="auto">
        <a:xfrm>
          <a:off x="409574" y="12449175"/>
          <a:ext cx="4772026" cy="1885950"/>
        </a:xfrm>
        <a:prstGeom prst="rect">
          <a:avLst/>
        </a:prstGeom>
        <a:ln>
          <a:noFill/>
        </a:ln>
        <a:extLst>
          <a:ext uri="{53640926-AAD7-44D8-BBD7-CCE9431645EC}">
            <a14:shadowObscured xmlns:a14="http://schemas.microsoft.com/office/drawing/2010/main"/>
          </a:ext>
        </a:extLst>
      </xdr:spPr>
    </xdr:pic>
    <xdr:clientData/>
  </xdr:twoCellAnchor>
  <xdr:twoCellAnchor>
    <xdr:from>
      <xdr:col>12</xdr:col>
      <xdr:colOff>161925</xdr:colOff>
      <xdr:row>72</xdr:row>
      <xdr:rowOff>161925</xdr:rowOff>
    </xdr:from>
    <xdr:to>
      <xdr:col>12</xdr:col>
      <xdr:colOff>561975</xdr:colOff>
      <xdr:row>74</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4486275" y="12420600"/>
          <a:ext cx="400050" cy="180975"/>
        </a:xfrm>
        <a:prstGeom prst="rect">
          <a:avLst/>
        </a:prstGeom>
        <a:no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180974</xdr:colOff>
      <xdr:row>89</xdr:row>
      <xdr:rowOff>0</xdr:rowOff>
    </xdr:from>
    <xdr:to>
      <xdr:col>14</xdr:col>
      <xdr:colOff>128827</xdr:colOff>
      <xdr:row>101</xdr:row>
      <xdr:rowOff>114300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9"/>
        <a:stretch>
          <a:fillRect/>
        </a:stretch>
      </xdr:blipFill>
      <xdr:spPr>
        <a:xfrm>
          <a:off x="180974" y="15230475"/>
          <a:ext cx="5491403" cy="2171700"/>
        </a:xfrm>
        <a:prstGeom prst="rect">
          <a:avLst/>
        </a:prstGeom>
      </xdr:spPr>
    </xdr:pic>
    <xdr:clientData/>
  </xdr:twoCellAnchor>
  <xdr:twoCellAnchor>
    <xdr:from>
      <xdr:col>0</xdr:col>
      <xdr:colOff>161925</xdr:colOff>
      <xdr:row>99</xdr:row>
      <xdr:rowOff>161925</xdr:rowOff>
    </xdr:from>
    <xdr:to>
      <xdr:col>1</xdr:col>
      <xdr:colOff>142875</xdr:colOff>
      <xdr:row>101</xdr:row>
      <xdr:rowOff>152400</xdr:rowOff>
    </xdr:to>
    <xdr:sp macro="" textlink="">
      <xdr:nvSpPr>
        <xdr:cNvPr id="12" name="Rectangle 11">
          <a:extLst>
            <a:ext uri="{FF2B5EF4-FFF2-40B4-BE49-F238E27FC236}">
              <a16:creationId xmlns:a16="http://schemas.microsoft.com/office/drawing/2014/main" id="{00000000-0008-0000-0000-00000C000000}"/>
            </a:ext>
          </a:extLst>
        </xdr:cNvPr>
        <xdr:cNvSpPr/>
      </xdr:nvSpPr>
      <xdr:spPr>
        <a:xfrm>
          <a:off x="161925" y="17106900"/>
          <a:ext cx="161925" cy="333375"/>
        </a:xfrm>
        <a:prstGeom prst="rect">
          <a:avLst/>
        </a:prstGeom>
        <a:no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1524000</xdr:colOff>
          <xdr:row>4</xdr:row>
          <xdr:rowOff>47625</xdr:rowOff>
        </xdr:from>
        <xdr:to>
          <xdr:col>2</xdr:col>
          <xdr:colOff>161925</xdr:colOff>
          <xdr:row>6</xdr:row>
          <xdr:rowOff>123825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19</xdr:row>
          <xdr:rowOff>47625</xdr:rowOff>
        </xdr:from>
        <xdr:to>
          <xdr:col>2</xdr:col>
          <xdr:colOff>161925</xdr:colOff>
          <xdr:row>21</xdr:row>
          <xdr:rowOff>123825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1533525</xdr:colOff>
          <xdr:row>34</xdr:row>
          <xdr:rowOff>47625</xdr:rowOff>
        </xdr:from>
        <xdr:to>
          <xdr:col>2</xdr:col>
          <xdr:colOff>171450</xdr:colOff>
          <xdr:row>36</xdr:row>
          <xdr:rowOff>123825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66676</xdr:colOff>
      <xdr:row>4</xdr:row>
      <xdr:rowOff>171449</xdr:rowOff>
    </xdr:from>
    <xdr:to>
      <xdr:col>2</xdr:col>
      <xdr:colOff>476250</xdr:colOff>
      <xdr:row>6</xdr:row>
      <xdr:rowOff>66674</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66676" y="828674"/>
          <a:ext cx="1628774"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EXTERIOR OFFSET RIGHT</a:t>
          </a:r>
        </a:p>
      </xdr:txBody>
    </xdr:sp>
    <xdr:clientData/>
  </xdr:twoCellAnchor>
  <xdr:twoCellAnchor>
    <xdr:from>
      <xdr:col>0</xdr:col>
      <xdr:colOff>76201</xdr:colOff>
      <xdr:row>9</xdr:row>
      <xdr:rowOff>171449</xdr:rowOff>
    </xdr:from>
    <xdr:to>
      <xdr:col>2</xdr:col>
      <xdr:colOff>447675</xdr:colOff>
      <xdr:row>11</xdr:row>
      <xdr:rowOff>47624</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76201" y="1676399"/>
          <a:ext cx="1590674"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EXTERIOR OFFSET LEFT</a:t>
          </a:r>
        </a:p>
      </xdr:txBody>
    </xdr:sp>
    <xdr:clientData/>
  </xdr:twoCellAnchor>
  <xdr:twoCellAnchor editAs="oneCell">
    <xdr:from>
      <xdr:col>1</xdr:col>
      <xdr:colOff>66676</xdr:colOff>
      <xdr:row>17</xdr:row>
      <xdr:rowOff>28576</xdr:rowOff>
    </xdr:from>
    <xdr:to>
      <xdr:col>4</xdr:col>
      <xdr:colOff>238125</xdr:colOff>
      <xdr:row>49</xdr:row>
      <xdr:rowOff>137796</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rotWithShape="1">
        <a:blip xmlns:r="http://schemas.openxmlformats.org/officeDocument/2006/relationships" r:embed="rId1"/>
        <a:srcRect l="10122"/>
        <a:stretch/>
      </xdr:blipFill>
      <xdr:spPr>
        <a:xfrm>
          <a:off x="676276" y="3819526"/>
          <a:ext cx="2105024" cy="5290820"/>
        </a:xfrm>
        <a:prstGeom prst="rect">
          <a:avLst/>
        </a:prstGeom>
      </xdr:spPr>
    </xdr:pic>
    <xdr:clientData/>
  </xdr:twoCellAnchor>
  <xdr:twoCellAnchor editAs="oneCell">
    <xdr:from>
      <xdr:col>6</xdr:col>
      <xdr:colOff>323850</xdr:colOff>
      <xdr:row>17</xdr:row>
      <xdr:rowOff>19050</xdr:rowOff>
    </xdr:from>
    <xdr:to>
      <xdr:col>11</xdr:col>
      <xdr:colOff>171450</xdr:colOff>
      <xdr:row>49</xdr:row>
      <xdr:rowOff>129336</xdr:rowOff>
    </xdr:to>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rotWithShape="1">
        <a:blip xmlns:r="http://schemas.openxmlformats.org/officeDocument/2006/relationships" r:embed="rId2"/>
        <a:srcRect l="8554"/>
        <a:stretch/>
      </xdr:blipFill>
      <xdr:spPr>
        <a:xfrm>
          <a:off x="3790950" y="3810000"/>
          <a:ext cx="2133600" cy="5291886"/>
        </a:xfrm>
        <a:prstGeom prst="rect">
          <a:avLst/>
        </a:prstGeom>
      </xdr:spPr>
    </xdr:pic>
    <xdr:clientData/>
  </xdr:twoCellAnchor>
  <xdr:twoCellAnchor editAs="oneCell">
    <xdr:from>
      <xdr:col>2</xdr:col>
      <xdr:colOff>323850</xdr:colOff>
      <xdr:row>13</xdr:row>
      <xdr:rowOff>9526</xdr:rowOff>
    </xdr:from>
    <xdr:to>
      <xdr:col>10</xdr:col>
      <xdr:colOff>135741</xdr:colOff>
      <xdr:row>14</xdr:row>
      <xdr:rowOff>981075</xdr:rowOff>
    </xdr:to>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3"/>
        <a:stretch>
          <a:fillRect/>
        </a:stretch>
      </xdr:blipFill>
      <xdr:spPr>
        <a:xfrm>
          <a:off x="1543050" y="2190751"/>
          <a:ext cx="4164816" cy="10667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499984740745262"/>
  </sheetPr>
  <dimension ref="A1:U109"/>
  <sheetViews>
    <sheetView tabSelected="1" zoomScaleNormal="100" workbookViewId="0"/>
  </sheetViews>
  <sheetFormatPr defaultColWidth="9.140625" defaultRowHeight="13.5" x14ac:dyDescent="0.25"/>
  <cols>
    <col min="1" max="7" width="2.7109375" style="1" customWidth="1"/>
    <col min="8" max="8" width="9.140625" style="1" customWidth="1"/>
    <col min="9" max="9" width="9.140625" style="1"/>
    <col min="10" max="10" width="9.28515625" style="1" customWidth="1"/>
    <col min="11" max="16384" width="9.140625" style="1"/>
  </cols>
  <sheetData>
    <row r="1" spans="1:17" x14ac:dyDescent="0.25">
      <c r="A1" s="60" t="s">
        <v>146</v>
      </c>
      <c r="B1" s="61"/>
      <c r="C1" s="61"/>
      <c r="D1" s="61"/>
      <c r="E1" s="61"/>
      <c r="F1" s="61"/>
      <c r="G1" s="61"/>
      <c r="H1" s="61"/>
      <c r="I1" s="61"/>
      <c r="J1" s="61"/>
      <c r="K1" s="61"/>
      <c r="L1" s="61"/>
      <c r="M1" s="61"/>
      <c r="N1" s="61"/>
      <c r="O1" s="61"/>
      <c r="P1" s="61"/>
      <c r="Q1" s="61"/>
    </row>
    <row r="2" spans="1:17" x14ac:dyDescent="0.25">
      <c r="A2" s="252" t="s">
        <v>166</v>
      </c>
      <c r="B2" s="252"/>
      <c r="C2" s="252"/>
      <c r="D2" s="252"/>
      <c r="E2" s="252"/>
      <c r="F2" s="252"/>
      <c r="G2" s="252"/>
      <c r="H2" s="252"/>
      <c r="I2" s="252"/>
      <c r="J2" s="252"/>
      <c r="K2" s="252"/>
      <c r="L2" s="252"/>
      <c r="M2" s="252"/>
      <c r="N2" s="252"/>
      <c r="O2" s="252"/>
      <c r="P2" s="252"/>
      <c r="Q2" s="61"/>
    </row>
    <row r="3" spans="1:17" x14ac:dyDescent="0.25">
      <c r="A3" s="252"/>
      <c r="B3" s="252"/>
      <c r="C3" s="252"/>
      <c r="D3" s="252"/>
      <c r="E3" s="252"/>
      <c r="F3" s="252"/>
      <c r="G3" s="252"/>
      <c r="H3" s="252"/>
      <c r="I3" s="252"/>
      <c r="J3" s="252"/>
      <c r="K3" s="252"/>
      <c r="L3" s="252"/>
      <c r="M3" s="252"/>
      <c r="N3" s="252"/>
      <c r="O3" s="252"/>
      <c r="P3" s="252"/>
      <c r="Q3" s="61"/>
    </row>
    <row r="4" spans="1:17" x14ac:dyDescent="0.25">
      <c r="A4" s="61"/>
      <c r="B4" s="61" t="s">
        <v>153</v>
      </c>
      <c r="C4" s="61"/>
      <c r="D4" s="61"/>
      <c r="E4" s="61"/>
      <c r="F4" s="61"/>
      <c r="G4" s="61"/>
      <c r="H4" s="61"/>
      <c r="I4" s="61"/>
      <c r="J4" s="61"/>
      <c r="K4" s="61"/>
      <c r="L4" s="61"/>
      <c r="M4" s="61"/>
      <c r="N4" s="61"/>
      <c r="O4" s="61"/>
      <c r="P4" s="61"/>
      <c r="Q4" s="61"/>
    </row>
    <row r="5" spans="1:17" x14ac:dyDescent="0.25">
      <c r="A5" s="61"/>
      <c r="B5" s="61" t="s">
        <v>151</v>
      </c>
      <c r="C5" s="61"/>
      <c r="D5" s="61"/>
      <c r="E5" s="61"/>
      <c r="F5" s="61"/>
      <c r="G5" s="61"/>
      <c r="H5" s="61"/>
      <c r="I5" s="61"/>
      <c r="J5" s="61"/>
      <c r="K5" s="61"/>
      <c r="L5" s="61"/>
      <c r="M5" s="61"/>
      <c r="N5" s="61"/>
      <c r="O5" s="61"/>
      <c r="P5" s="61"/>
      <c r="Q5" s="61"/>
    </row>
    <row r="6" spans="1:17" x14ac:dyDescent="0.25">
      <c r="A6" s="61"/>
      <c r="B6" s="61"/>
      <c r="C6" s="61" t="s">
        <v>147</v>
      </c>
      <c r="D6" s="61"/>
      <c r="E6" s="61"/>
      <c r="F6" s="61"/>
      <c r="G6" s="61"/>
      <c r="H6" s="61"/>
      <c r="I6" s="61"/>
      <c r="J6" s="61"/>
      <c r="K6" s="61"/>
      <c r="L6" s="61"/>
      <c r="M6" s="61"/>
      <c r="N6" s="61"/>
      <c r="O6" s="61"/>
      <c r="P6" s="61"/>
      <c r="Q6" s="61"/>
    </row>
    <row r="7" spans="1:17" x14ac:dyDescent="0.25">
      <c r="A7" s="61"/>
      <c r="B7" s="61"/>
      <c r="C7" s="61"/>
      <c r="D7" s="61" t="s">
        <v>148</v>
      </c>
      <c r="E7" s="61"/>
      <c r="F7" s="61"/>
      <c r="G7" s="61"/>
      <c r="H7" s="61"/>
      <c r="I7" s="61"/>
      <c r="J7" s="61"/>
      <c r="K7" s="61"/>
      <c r="L7" s="61"/>
      <c r="M7" s="61"/>
      <c r="N7" s="61"/>
      <c r="O7" s="61"/>
      <c r="P7" s="61"/>
      <c r="Q7" s="61"/>
    </row>
    <row r="8" spans="1:17" x14ac:dyDescent="0.25">
      <c r="A8" s="61"/>
      <c r="B8" s="61"/>
      <c r="C8" s="61"/>
      <c r="D8" s="61"/>
      <c r="E8" s="61" t="s">
        <v>149</v>
      </c>
      <c r="F8" s="61"/>
      <c r="G8" s="61"/>
      <c r="H8" s="61"/>
      <c r="I8" s="61"/>
      <c r="J8" s="61"/>
      <c r="K8" s="61"/>
      <c r="L8" s="61"/>
      <c r="M8" s="61"/>
      <c r="N8" s="61"/>
      <c r="O8" s="61"/>
      <c r="P8" s="61"/>
      <c r="Q8" s="61"/>
    </row>
    <row r="9" spans="1:17" x14ac:dyDescent="0.25">
      <c r="A9" s="61"/>
      <c r="B9" s="61"/>
      <c r="C9" s="61"/>
      <c r="D9" s="61"/>
      <c r="E9" s="61"/>
      <c r="F9" s="61" t="s">
        <v>150</v>
      </c>
      <c r="G9" s="61"/>
      <c r="H9" s="61"/>
      <c r="I9" s="61"/>
      <c r="J9" s="61" t="s">
        <v>155</v>
      </c>
      <c r="K9" s="61"/>
      <c r="L9" s="61"/>
      <c r="M9" s="61"/>
      <c r="N9" s="61"/>
      <c r="O9" s="61"/>
      <c r="P9" s="61"/>
      <c r="Q9" s="61"/>
    </row>
    <row r="10" spans="1:17" x14ac:dyDescent="0.25">
      <c r="A10" s="61"/>
      <c r="B10" s="61"/>
      <c r="C10" s="61"/>
      <c r="D10" s="61"/>
      <c r="E10" s="61"/>
      <c r="F10" s="61"/>
      <c r="G10" s="61"/>
      <c r="H10" s="61"/>
      <c r="I10" s="61"/>
      <c r="J10" s="61"/>
      <c r="K10" s="61"/>
      <c r="L10" s="61"/>
      <c r="M10" s="61"/>
      <c r="N10" s="61"/>
      <c r="O10" s="61"/>
      <c r="P10" s="61"/>
      <c r="Q10" s="61"/>
    </row>
    <row r="11" spans="1:17" x14ac:dyDescent="0.25">
      <c r="A11" s="61" t="s">
        <v>152</v>
      </c>
      <c r="B11" s="61"/>
      <c r="C11" s="61"/>
      <c r="D11" s="61"/>
      <c r="E11" s="61"/>
      <c r="F11" s="61"/>
      <c r="G11" s="61"/>
      <c r="H11" s="61"/>
      <c r="I11" s="61"/>
      <c r="J11" s="61"/>
      <c r="K11" s="61"/>
      <c r="L11" s="61"/>
      <c r="M11" s="61"/>
      <c r="N11" s="61"/>
      <c r="O11" s="61"/>
      <c r="P11" s="61"/>
      <c r="Q11" s="61"/>
    </row>
    <row r="12" spans="1:17" x14ac:dyDescent="0.25">
      <c r="A12" s="61"/>
      <c r="B12" s="61" t="s">
        <v>157</v>
      </c>
      <c r="C12" s="61"/>
      <c r="D12" s="61"/>
      <c r="E12" s="61"/>
      <c r="F12" s="61"/>
      <c r="G12" s="61"/>
      <c r="H12" s="61"/>
      <c r="I12" s="61"/>
      <c r="J12" s="61"/>
      <c r="K12" s="61"/>
      <c r="L12" s="61"/>
      <c r="M12" s="61"/>
      <c r="N12" s="61"/>
      <c r="O12" s="61"/>
      <c r="P12" s="61"/>
      <c r="Q12" s="61"/>
    </row>
    <row r="13" spans="1:17" x14ac:dyDescent="0.25">
      <c r="A13" s="61"/>
      <c r="B13" s="61" t="s">
        <v>154</v>
      </c>
      <c r="C13" s="61"/>
      <c r="D13" s="61"/>
      <c r="E13" s="61"/>
      <c r="F13" s="61"/>
      <c r="G13" s="61"/>
      <c r="H13" s="61"/>
      <c r="I13" s="61"/>
      <c r="J13" s="61"/>
      <c r="K13" s="61"/>
      <c r="L13" s="61"/>
      <c r="M13" s="61"/>
      <c r="N13" s="61"/>
      <c r="O13" s="61"/>
      <c r="P13" s="61"/>
      <c r="Q13" s="61"/>
    </row>
    <row r="14" spans="1:17" x14ac:dyDescent="0.25">
      <c r="A14" s="61"/>
      <c r="B14" s="253" t="s">
        <v>158</v>
      </c>
      <c r="C14" s="253"/>
      <c r="D14" s="253"/>
      <c r="E14" s="253"/>
      <c r="F14" s="253"/>
      <c r="G14" s="253"/>
      <c r="H14" s="253"/>
      <c r="I14" s="253"/>
      <c r="J14" s="253"/>
      <c r="K14" s="253"/>
      <c r="L14" s="253"/>
      <c r="M14" s="253"/>
      <c r="N14" s="253"/>
      <c r="O14" s="253"/>
      <c r="P14" s="253"/>
      <c r="Q14" s="61"/>
    </row>
    <row r="15" spans="1:17" x14ac:dyDescent="0.25">
      <c r="A15" s="61"/>
      <c r="B15" s="253"/>
      <c r="C15" s="253"/>
      <c r="D15" s="253"/>
      <c r="E15" s="253"/>
      <c r="F15" s="253"/>
      <c r="G15" s="253"/>
      <c r="H15" s="253"/>
      <c r="I15" s="253"/>
      <c r="J15" s="253"/>
      <c r="K15" s="253"/>
      <c r="L15" s="253"/>
      <c r="M15" s="253"/>
      <c r="N15" s="253"/>
      <c r="O15" s="253"/>
      <c r="P15" s="253"/>
      <c r="Q15" s="61"/>
    </row>
    <row r="16" spans="1:17" x14ac:dyDescent="0.25">
      <c r="A16" s="61"/>
      <c r="B16" s="62"/>
      <c r="C16" s="62"/>
      <c r="D16" s="62"/>
      <c r="E16" s="62"/>
      <c r="F16" s="62"/>
      <c r="G16" s="62"/>
      <c r="H16" s="62"/>
      <c r="I16" s="62"/>
      <c r="J16" s="62"/>
      <c r="K16" s="62"/>
      <c r="L16" s="62"/>
      <c r="M16" s="62"/>
      <c r="N16" s="62"/>
      <c r="O16" s="62"/>
      <c r="P16" s="62"/>
      <c r="Q16" s="61"/>
    </row>
    <row r="17" spans="1:17" x14ac:dyDescent="0.25">
      <c r="A17" s="61" t="s">
        <v>156</v>
      </c>
      <c r="B17" s="61"/>
      <c r="C17" s="61"/>
      <c r="D17" s="61"/>
      <c r="E17" s="61"/>
      <c r="F17" s="61"/>
      <c r="G17" s="61"/>
      <c r="H17" s="61"/>
      <c r="I17" s="61"/>
      <c r="J17" s="61"/>
      <c r="K17" s="61"/>
      <c r="L17" s="61"/>
      <c r="M17" s="61"/>
      <c r="N17" s="61"/>
      <c r="O17" s="61"/>
      <c r="P17" s="61"/>
      <c r="Q17" s="61"/>
    </row>
    <row r="18" spans="1:17" x14ac:dyDescent="0.25">
      <c r="A18" s="61"/>
      <c r="B18" s="61" t="s">
        <v>159</v>
      </c>
      <c r="C18" s="61"/>
      <c r="D18" s="61"/>
      <c r="E18" s="61"/>
      <c r="F18" s="61"/>
      <c r="G18" s="61"/>
      <c r="H18" s="61"/>
      <c r="I18" s="61"/>
      <c r="J18" s="61"/>
      <c r="K18" s="61"/>
      <c r="L18" s="61"/>
      <c r="M18" s="61"/>
      <c r="N18" s="61"/>
      <c r="O18" s="61"/>
      <c r="P18" s="61"/>
      <c r="Q18" s="61"/>
    </row>
    <row r="19" spans="1:17" x14ac:dyDescent="0.25">
      <c r="A19" s="61"/>
      <c r="B19" s="61"/>
      <c r="C19" s="61" t="s">
        <v>160</v>
      </c>
      <c r="D19" s="61"/>
      <c r="E19" s="61"/>
      <c r="F19" s="61"/>
      <c r="G19" s="61"/>
      <c r="H19" s="61"/>
      <c r="I19" s="61"/>
      <c r="J19" s="61"/>
      <c r="K19" s="61"/>
      <c r="L19" s="61"/>
      <c r="M19" s="61"/>
      <c r="N19" s="61"/>
      <c r="O19" s="61"/>
      <c r="P19" s="61"/>
      <c r="Q19" s="61"/>
    </row>
    <row r="20" spans="1:17" x14ac:dyDescent="0.25">
      <c r="A20" s="61"/>
      <c r="B20" s="61"/>
      <c r="C20" s="61"/>
      <c r="D20" s="95" t="s">
        <v>161</v>
      </c>
      <c r="E20" s="61"/>
      <c r="F20" s="61"/>
      <c r="G20" s="61"/>
      <c r="H20" s="61"/>
      <c r="I20" s="61"/>
      <c r="J20" s="61"/>
      <c r="K20" s="61"/>
      <c r="L20" s="61"/>
      <c r="M20" s="61"/>
      <c r="N20" s="61"/>
      <c r="O20" s="61"/>
      <c r="P20" s="61"/>
      <c r="Q20" s="61"/>
    </row>
    <row r="21" spans="1:17" x14ac:dyDescent="0.25">
      <c r="A21" s="61"/>
      <c r="B21" s="61"/>
      <c r="C21" s="61"/>
      <c r="D21" s="61"/>
      <c r="E21" s="61" t="s">
        <v>162</v>
      </c>
      <c r="F21" s="61"/>
      <c r="G21" s="61"/>
      <c r="H21" s="61"/>
      <c r="I21" s="61"/>
      <c r="J21" s="61"/>
      <c r="K21" s="61"/>
      <c r="L21" s="61"/>
      <c r="M21" s="61"/>
      <c r="N21" s="61"/>
      <c r="O21" s="61"/>
      <c r="P21" s="61"/>
      <c r="Q21" s="61"/>
    </row>
    <row r="22" spans="1:17" x14ac:dyDescent="0.25">
      <c r="A22" s="61"/>
      <c r="B22" s="61"/>
      <c r="C22" s="61"/>
      <c r="D22" s="61"/>
      <c r="E22" s="61"/>
      <c r="F22" s="61" t="s">
        <v>163</v>
      </c>
      <c r="G22" s="61"/>
      <c r="H22" s="61"/>
      <c r="I22" s="61"/>
      <c r="J22" s="61"/>
      <c r="K22" s="61"/>
      <c r="L22" s="61"/>
      <c r="M22" s="61"/>
      <c r="N22" s="61"/>
      <c r="O22" s="61"/>
      <c r="P22" s="61"/>
      <c r="Q22" s="61"/>
    </row>
    <row r="23" spans="1:17" x14ac:dyDescent="0.25">
      <c r="A23" s="95" t="s">
        <v>188</v>
      </c>
      <c r="B23" s="95"/>
      <c r="C23" s="95"/>
      <c r="D23" s="95"/>
      <c r="E23" s="95"/>
      <c r="F23" s="95"/>
      <c r="G23" s="95"/>
      <c r="H23" s="95"/>
      <c r="I23" s="95"/>
      <c r="J23" s="95"/>
      <c r="K23" s="95"/>
      <c r="L23" s="95"/>
      <c r="M23" s="95"/>
      <c r="N23" s="95"/>
      <c r="O23" s="95"/>
      <c r="P23" s="95"/>
      <c r="Q23" s="95"/>
    </row>
    <row r="24" spans="1:17" x14ac:dyDescent="0.25">
      <c r="A24" s="95"/>
      <c r="B24" s="95" t="s">
        <v>189</v>
      </c>
      <c r="C24" s="95"/>
      <c r="D24" s="95"/>
      <c r="E24" s="95"/>
      <c r="F24" s="95"/>
      <c r="G24" s="95"/>
      <c r="H24" s="95"/>
      <c r="I24" s="95"/>
      <c r="J24" s="95"/>
      <c r="K24" s="95"/>
      <c r="L24" s="95"/>
      <c r="M24" s="95"/>
      <c r="N24" s="95"/>
      <c r="O24" s="95"/>
      <c r="P24" s="95"/>
      <c r="Q24" s="95"/>
    </row>
    <row r="25" spans="1:17" x14ac:dyDescent="0.25">
      <c r="A25" s="95"/>
      <c r="B25" s="95"/>
      <c r="C25" s="95" t="s">
        <v>160</v>
      </c>
      <c r="D25" s="95"/>
      <c r="E25" s="95"/>
      <c r="F25" s="95"/>
      <c r="G25" s="95"/>
      <c r="H25" s="95"/>
      <c r="I25" s="95"/>
      <c r="J25" s="95"/>
      <c r="K25" s="95"/>
      <c r="L25" s="95"/>
      <c r="M25" s="95"/>
      <c r="N25" s="95"/>
      <c r="O25" s="95"/>
      <c r="P25" s="95"/>
      <c r="Q25" s="95"/>
    </row>
    <row r="26" spans="1:17" x14ac:dyDescent="0.25">
      <c r="A26" s="95"/>
      <c r="B26" s="95"/>
      <c r="C26" s="95"/>
      <c r="D26" s="95" t="s">
        <v>190</v>
      </c>
      <c r="E26" s="95"/>
      <c r="F26" s="95"/>
      <c r="G26" s="95"/>
      <c r="H26" s="95"/>
      <c r="I26" s="95"/>
      <c r="J26" s="95"/>
      <c r="K26" s="95"/>
      <c r="L26" s="95"/>
      <c r="M26" s="95"/>
      <c r="N26" s="95"/>
      <c r="O26" s="95"/>
      <c r="P26" s="95"/>
      <c r="Q26" s="95"/>
    </row>
    <row r="27" spans="1:17" x14ac:dyDescent="0.25">
      <c r="A27" s="95"/>
      <c r="B27" s="95"/>
      <c r="C27" s="95"/>
      <c r="D27" s="95"/>
      <c r="E27" s="95" t="s">
        <v>191</v>
      </c>
      <c r="F27" s="95"/>
      <c r="G27" s="95"/>
      <c r="H27" s="95"/>
      <c r="I27" s="95"/>
      <c r="J27" s="95"/>
      <c r="K27" s="95"/>
      <c r="L27" s="95"/>
      <c r="M27" s="95"/>
      <c r="N27" s="95"/>
      <c r="O27" s="95"/>
      <c r="P27" s="95"/>
      <c r="Q27" s="95"/>
    </row>
    <row r="28" spans="1:17" x14ac:dyDescent="0.25">
      <c r="A28" s="95"/>
      <c r="B28" s="95"/>
      <c r="C28" s="95"/>
      <c r="D28" s="95"/>
      <c r="E28" s="95"/>
      <c r="F28" s="95" t="s">
        <v>192</v>
      </c>
      <c r="G28" s="95"/>
      <c r="H28" s="95"/>
      <c r="I28" s="95"/>
      <c r="J28" s="95"/>
      <c r="K28" s="95"/>
      <c r="L28" s="95"/>
      <c r="M28" s="95"/>
      <c r="N28" s="95"/>
      <c r="O28" s="95"/>
      <c r="P28" s="95"/>
      <c r="Q28" s="95"/>
    </row>
    <row r="29" spans="1:17" x14ac:dyDescent="0.25">
      <c r="A29" s="95"/>
      <c r="B29" s="95"/>
      <c r="C29" s="95"/>
      <c r="D29" s="95"/>
      <c r="E29" s="95"/>
      <c r="F29" s="95"/>
      <c r="G29" s="95"/>
      <c r="H29" s="95"/>
      <c r="I29" s="95"/>
      <c r="J29" s="95"/>
      <c r="K29" s="95"/>
      <c r="L29" s="95"/>
      <c r="M29" s="95"/>
      <c r="N29" s="95"/>
      <c r="O29" s="95"/>
      <c r="P29" s="95"/>
      <c r="Q29" s="95"/>
    </row>
    <row r="30" spans="1:17" x14ac:dyDescent="0.25">
      <c r="A30" s="95"/>
      <c r="B30" s="95"/>
      <c r="C30" s="95"/>
      <c r="D30" s="95"/>
      <c r="E30" s="95"/>
      <c r="F30" s="95"/>
      <c r="G30" s="95"/>
      <c r="H30" s="95"/>
      <c r="I30" s="95"/>
      <c r="J30" s="95"/>
      <c r="K30" s="95"/>
      <c r="L30" s="95"/>
      <c r="M30" s="95"/>
      <c r="N30" s="95"/>
      <c r="O30" s="95"/>
      <c r="P30" s="95"/>
      <c r="Q30" s="95"/>
    </row>
    <row r="31" spans="1:17" x14ac:dyDescent="0.25">
      <c r="A31" s="95"/>
      <c r="B31" s="95"/>
      <c r="C31" s="95"/>
      <c r="D31" s="95"/>
      <c r="E31" s="95"/>
      <c r="F31" s="95"/>
      <c r="G31" s="95"/>
      <c r="H31" s="95"/>
      <c r="I31" s="95"/>
      <c r="J31" s="95"/>
      <c r="K31" s="95"/>
      <c r="L31" s="95"/>
      <c r="M31" s="95"/>
      <c r="N31" s="95"/>
      <c r="O31" s="95"/>
      <c r="P31" s="95"/>
      <c r="Q31" s="95"/>
    </row>
    <row r="32" spans="1:17" x14ac:dyDescent="0.25">
      <c r="A32" s="95"/>
      <c r="B32" s="95"/>
      <c r="C32" s="95"/>
      <c r="D32" s="95"/>
      <c r="E32" s="95"/>
      <c r="F32" s="95"/>
      <c r="G32" s="95"/>
      <c r="H32" s="95"/>
      <c r="I32" s="95"/>
      <c r="J32" s="95"/>
      <c r="K32" s="95"/>
      <c r="L32" s="95"/>
      <c r="M32" s="95"/>
      <c r="N32" s="95"/>
      <c r="O32" s="95"/>
      <c r="P32" s="95"/>
      <c r="Q32" s="95"/>
    </row>
    <row r="33" spans="1:17" x14ac:dyDescent="0.25">
      <c r="A33" s="95"/>
      <c r="B33" s="95"/>
      <c r="C33" s="95"/>
      <c r="D33" s="95"/>
      <c r="E33" s="95"/>
      <c r="F33" s="95"/>
      <c r="G33" s="95"/>
      <c r="H33" s="95"/>
      <c r="I33" s="95"/>
      <c r="J33" s="95"/>
      <c r="K33" s="95"/>
      <c r="L33" s="95"/>
      <c r="M33" s="95"/>
      <c r="N33" s="95"/>
      <c r="O33" s="95"/>
      <c r="P33" s="95"/>
      <c r="Q33" s="95"/>
    </row>
    <row r="34" spans="1:17" x14ac:dyDescent="0.25">
      <c r="A34" s="95"/>
      <c r="B34" s="95"/>
      <c r="C34" s="95"/>
      <c r="D34" s="95"/>
      <c r="E34" s="95"/>
      <c r="F34" s="95"/>
      <c r="G34" s="95"/>
      <c r="H34" s="95"/>
      <c r="I34" s="95"/>
      <c r="J34" s="95"/>
      <c r="K34" s="95"/>
      <c r="L34" s="95"/>
      <c r="M34" s="95"/>
      <c r="N34" s="95"/>
      <c r="O34" s="95"/>
      <c r="P34" s="95"/>
      <c r="Q34" s="95"/>
    </row>
    <row r="35" spans="1:17" x14ac:dyDescent="0.25">
      <c r="A35" s="95"/>
      <c r="B35" s="95"/>
      <c r="C35" s="95"/>
      <c r="D35" s="95"/>
      <c r="E35" s="95"/>
      <c r="F35" s="95"/>
      <c r="G35" s="95"/>
      <c r="H35" s="95"/>
      <c r="I35" s="95"/>
      <c r="J35" s="95"/>
      <c r="K35" s="95"/>
      <c r="L35" s="95"/>
      <c r="M35" s="95"/>
      <c r="N35" s="95"/>
      <c r="O35" s="95"/>
      <c r="P35" s="95"/>
      <c r="Q35" s="95"/>
    </row>
    <row r="36" spans="1:17" x14ac:dyDescent="0.25">
      <c r="A36" s="95"/>
      <c r="B36" s="95"/>
      <c r="C36" s="95"/>
      <c r="D36" s="95"/>
      <c r="E36" s="95"/>
      <c r="F36" s="95"/>
      <c r="G36" s="95"/>
      <c r="H36" s="95"/>
      <c r="I36" s="95"/>
      <c r="J36" s="95"/>
      <c r="K36" s="95"/>
      <c r="L36" s="95"/>
      <c r="M36" s="95"/>
      <c r="N36" s="95"/>
      <c r="O36" s="95"/>
      <c r="P36" s="95"/>
      <c r="Q36" s="95"/>
    </row>
    <row r="37" spans="1:17" x14ac:dyDescent="0.25">
      <c r="A37" s="95"/>
      <c r="B37" s="95"/>
      <c r="C37" s="95"/>
      <c r="D37" s="95"/>
      <c r="E37" s="95"/>
      <c r="F37" s="95"/>
      <c r="G37" s="95"/>
      <c r="H37" s="95"/>
      <c r="I37" s="95"/>
      <c r="J37" s="95"/>
      <c r="K37" s="95"/>
      <c r="L37" s="95"/>
      <c r="M37" s="95"/>
      <c r="N37" s="95"/>
      <c r="O37" s="95"/>
      <c r="P37" s="95"/>
      <c r="Q37" s="95"/>
    </row>
    <row r="38" spans="1:17" x14ac:dyDescent="0.25">
      <c r="A38" s="61" t="s">
        <v>164</v>
      </c>
      <c r="B38" s="61"/>
      <c r="C38" s="61"/>
      <c r="D38" s="61"/>
      <c r="E38" s="61"/>
      <c r="F38" s="61"/>
      <c r="G38" s="61"/>
      <c r="H38" s="61"/>
      <c r="I38" s="61"/>
      <c r="J38" s="61"/>
      <c r="K38" s="61"/>
      <c r="L38" s="61"/>
      <c r="M38" s="61"/>
      <c r="N38" s="61"/>
      <c r="O38" s="61"/>
      <c r="P38" s="61"/>
      <c r="Q38" s="61"/>
    </row>
    <row r="39" spans="1:17" x14ac:dyDescent="0.25">
      <c r="A39" s="61"/>
      <c r="B39" s="61"/>
      <c r="C39" s="61"/>
      <c r="D39" s="61"/>
      <c r="E39" s="61"/>
      <c r="F39" s="61"/>
      <c r="G39" s="61"/>
      <c r="H39" s="61"/>
      <c r="I39" s="61"/>
      <c r="J39" s="61"/>
      <c r="K39" s="61"/>
      <c r="L39" s="61"/>
      <c r="M39" s="61"/>
      <c r="N39" s="61"/>
      <c r="O39" s="61"/>
      <c r="P39" s="61"/>
      <c r="Q39" s="61"/>
    </row>
    <row r="40" spans="1:17" x14ac:dyDescent="0.25">
      <c r="A40" s="61"/>
      <c r="B40" s="61"/>
      <c r="C40" s="61"/>
      <c r="D40" s="61"/>
      <c r="E40" s="61"/>
      <c r="F40" s="61"/>
      <c r="G40" s="61"/>
      <c r="H40" s="61"/>
      <c r="I40" s="61"/>
      <c r="J40" s="61"/>
      <c r="K40" s="61"/>
      <c r="L40" s="61"/>
      <c r="M40" s="61"/>
      <c r="N40" s="61"/>
      <c r="O40" s="61"/>
      <c r="P40" s="61"/>
      <c r="Q40" s="61"/>
    </row>
    <row r="41" spans="1:17" x14ac:dyDescent="0.25">
      <c r="A41" s="61"/>
      <c r="B41" s="61"/>
      <c r="C41" s="61"/>
      <c r="D41" s="61"/>
      <c r="E41" s="61"/>
      <c r="F41" s="61"/>
      <c r="G41" s="61"/>
      <c r="H41" s="61"/>
      <c r="I41" s="61"/>
      <c r="J41" s="61"/>
      <c r="K41" s="61"/>
      <c r="L41" s="61"/>
      <c r="M41" s="61"/>
      <c r="N41" s="61"/>
      <c r="O41" s="61"/>
      <c r="P41" s="61"/>
      <c r="Q41" s="61"/>
    </row>
    <row r="42" spans="1:17" x14ac:dyDescent="0.25">
      <c r="A42" s="61"/>
      <c r="B42" s="61"/>
      <c r="C42" s="61"/>
      <c r="D42" s="61"/>
      <c r="E42" s="61"/>
      <c r="F42" s="61"/>
      <c r="G42" s="61"/>
      <c r="H42" s="61"/>
      <c r="I42" s="61"/>
      <c r="J42" s="61"/>
      <c r="K42" s="61"/>
      <c r="L42" s="61"/>
      <c r="M42" s="61"/>
      <c r="N42" s="61"/>
      <c r="O42" s="61"/>
      <c r="P42" s="61"/>
      <c r="Q42" s="61"/>
    </row>
    <row r="43" spans="1:17" x14ac:dyDescent="0.25">
      <c r="A43" s="61"/>
      <c r="B43" s="61"/>
      <c r="C43" s="61"/>
      <c r="D43" s="61"/>
      <c r="E43" s="61"/>
      <c r="F43" s="61"/>
      <c r="G43" s="61"/>
      <c r="H43" s="61"/>
      <c r="I43" s="61"/>
      <c r="J43" s="61"/>
      <c r="K43" s="61"/>
      <c r="L43" s="61"/>
      <c r="M43" s="61"/>
      <c r="N43" s="61"/>
      <c r="O43" s="61"/>
      <c r="P43" s="61"/>
      <c r="Q43" s="61"/>
    </row>
    <row r="44" spans="1:17" x14ac:dyDescent="0.25">
      <c r="A44" s="61"/>
      <c r="B44" s="61"/>
      <c r="C44" s="61"/>
      <c r="D44" s="61"/>
      <c r="E44" s="61"/>
      <c r="F44" s="61"/>
      <c r="G44" s="61"/>
      <c r="H44" s="61"/>
      <c r="I44" s="61"/>
      <c r="J44" s="61"/>
      <c r="K44" s="61"/>
      <c r="L44" s="61"/>
      <c r="M44" s="61"/>
      <c r="N44" s="61"/>
      <c r="O44" s="61"/>
      <c r="P44" s="61"/>
      <c r="Q44" s="61"/>
    </row>
    <row r="45" spans="1:17" x14ac:dyDescent="0.25">
      <c r="A45" s="61"/>
      <c r="B45" s="61"/>
      <c r="C45" s="61"/>
      <c r="D45" s="61"/>
      <c r="E45" s="61"/>
      <c r="F45" s="61"/>
      <c r="G45" s="61"/>
      <c r="H45" s="61"/>
      <c r="I45" s="61"/>
      <c r="J45" s="61"/>
      <c r="K45" s="61"/>
      <c r="L45" s="61"/>
      <c r="M45" s="61"/>
      <c r="N45" s="61"/>
      <c r="O45" s="61"/>
      <c r="P45" s="61"/>
      <c r="Q45" s="61"/>
    </row>
    <row r="46" spans="1:17" x14ac:dyDescent="0.25">
      <c r="A46" s="61"/>
      <c r="B46" s="61"/>
      <c r="C46" s="61"/>
      <c r="D46" s="61"/>
      <c r="E46" s="61"/>
      <c r="F46" s="61"/>
      <c r="G46" s="61"/>
      <c r="H46" s="61"/>
      <c r="I46" s="61"/>
      <c r="J46" s="61"/>
      <c r="K46" s="61"/>
      <c r="L46" s="61"/>
      <c r="M46" s="61"/>
      <c r="N46" s="61"/>
      <c r="O46" s="61"/>
      <c r="P46" s="61"/>
      <c r="Q46" s="61"/>
    </row>
    <row r="47" spans="1:17" x14ac:dyDescent="0.25">
      <c r="A47" s="61"/>
      <c r="B47" s="61"/>
      <c r="C47" s="61"/>
      <c r="D47" s="61"/>
      <c r="E47" s="61"/>
      <c r="F47" s="61"/>
      <c r="G47" s="61"/>
      <c r="H47" s="61"/>
      <c r="I47" s="61"/>
      <c r="J47" s="61"/>
      <c r="K47" s="61"/>
      <c r="L47" s="61"/>
      <c r="M47" s="61"/>
      <c r="N47" s="61"/>
      <c r="O47" s="61"/>
      <c r="P47" s="61"/>
      <c r="Q47" s="61"/>
    </row>
    <row r="48" spans="1:17" x14ac:dyDescent="0.25">
      <c r="A48" s="61"/>
      <c r="B48" s="61"/>
      <c r="C48" s="61"/>
      <c r="D48" s="61"/>
      <c r="E48" s="61"/>
      <c r="F48" s="61"/>
      <c r="G48" s="61"/>
      <c r="H48" s="61"/>
      <c r="I48" s="61"/>
      <c r="J48" s="61"/>
      <c r="K48" s="61"/>
      <c r="L48" s="61"/>
      <c r="M48" s="61"/>
      <c r="N48" s="61"/>
      <c r="O48" s="61"/>
      <c r="P48" s="61"/>
      <c r="Q48" s="61"/>
    </row>
    <row r="49" spans="1:17" x14ac:dyDescent="0.25">
      <c r="A49" s="61"/>
      <c r="B49" s="61"/>
      <c r="C49" s="61"/>
      <c r="D49" s="61"/>
      <c r="E49" s="61"/>
      <c r="F49" s="61"/>
      <c r="G49" s="61"/>
      <c r="H49" s="61"/>
      <c r="I49" s="61"/>
      <c r="J49" s="61"/>
      <c r="K49" s="61"/>
      <c r="L49" s="61"/>
      <c r="M49" s="61"/>
      <c r="N49" s="61"/>
      <c r="O49" s="61"/>
      <c r="P49" s="61"/>
      <c r="Q49" s="61"/>
    </row>
    <row r="50" spans="1:17" ht="5.0999999999999996" customHeight="1" x14ac:dyDescent="0.25">
      <c r="A50" s="61"/>
      <c r="B50" s="61"/>
      <c r="C50" s="61"/>
      <c r="D50" s="61"/>
      <c r="E50" s="61"/>
      <c r="F50" s="61"/>
      <c r="G50" s="61"/>
      <c r="H50" s="61"/>
      <c r="I50" s="61"/>
      <c r="J50" s="61"/>
      <c r="K50" s="61"/>
      <c r="L50" s="61"/>
      <c r="M50" s="61"/>
      <c r="N50" s="61"/>
      <c r="O50" s="61"/>
      <c r="P50" s="61"/>
      <c r="Q50" s="61"/>
    </row>
    <row r="51" spans="1:17" x14ac:dyDescent="0.25">
      <c r="A51" s="61"/>
      <c r="B51" s="97" t="s">
        <v>180</v>
      </c>
      <c r="C51" s="95"/>
      <c r="D51" s="95"/>
      <c r="E51" s="95"/>
      <c r="F51" s="95"/>
      <c r="G51" s="95"/>
      <c r="H51" s="95"/>
      <c r="I51" s="95"/>
      <c r="J51" s="95"/>
      <c r="K51" s="95"/>
      <c r="L51" s="95"/>
      <c r="M51" s="95"/>
      <c r="N51" s="95"/>
      <c r="O51" s="95"/>
      <c r="P51" s="95"/>
      <c r="Q51" s="95"/>
    </row>
    <row r="52" spans="1:17" x14ac:dyDescent="0.25">
      <c r="A52" s="61"/>
      <c r="B52" s="254" t="s">
        <v>181</v>
      </c>
      <c r="C52" s="254"/>
      <c r="D52" s="254"/>
      <c r="E52" s="254"/>
      <c r="F52" s="254"/>
      <c r="G52" s="254"/>
      <c r="H52" s="254"/>
      <c r="I52" s="254"/>
      <c r="J52" s="254"/>
      <c r="K52" s="254"/>
      <c r="L52" s="254"/>
      <c r="M52" s="254"/>
      <c r="N52" s="254"/>
      <c r="O52" s="254"/>
      <c r="P52" s="254"/>
      <c r="Q52" s="254"/>
    </row>
    <row r="53" spans="1:17" x14ac:dyDescent="0.25">
      <c r="A53" s="61"/>
      <c r="B53" s="254"/>
      <c r="C53" s="254"/>
      <c r="D53" s="254"/>
      <c r="E53" s="254"/>
      <c r="F53" s="254"/>
      <c r="G53" s="254"/>
      <c r="H53" s="254"/>
      <c r="I53" s="254"/>
      <c r="J53" s="254"/>
      <c r="K53" s="254"/>
      <c r="L53" s="254"/>
      <c r="M53" s="254"/>
      <c r="N53" s="254"/>
      <c r="O53" s="254"/>
      <c r="P53" s="254"/>
      <c r="Q53" s="254"/>
    </row>
    <row r="54" spans="1:17" x14ac:dyDescent="0.25">
      <c r="A54" s="61"/>
      <c r="B54" s="254" t="s">
        <v>182</v>
      </c>
      <c r="C54" s="254"/>
      <c r="D54" s="254"/>
      <c r="E54" s="254"/>
      <c r="F54" s="254"/>
      <c r="G54" s="254"/>
      <c r="H54" s="254"/>
      <c r="I54" s="254"/>
      <c r="J54" s="254"/>
      <c r="K54" s="254"/>
      <c r="L54" s="254"/>
      <c r="M54" s="254"/>
      <c r="N54" s="254"/>
      <c r="O54" s="254"/>
      <c r="P54" s="254"/>
      <c r="Q54" s="254"/>
    </row>
    <row r="55" spans="1:17" x14ac:dyDescent="0.25">
      <c r="A55" s="61"/>
      <c r="B55" s="254"/>
      <c r="C55" s="254"/>
      <c r="D55" s="254"/>
      <c r="E55" s="254"/>
      <c r="F55" s="254"/>
      <c r="G55" s="254"/>
      <c r="H55" s="254"/>
      <c r="I55" s="254"/>
      <c r="J55" s="254"/>
      <c r="K55" s="254"/>
      <c r="L55" s="254"/>
      <c r="M55" s="254"/>
      <c r="N55" s="254"/>
      <c r="O55" s="254"/>
      <c r="P55" s="254"/>
      <c r="Q55" s="254"/>
    </row>
    <row r="56" spans="1:17" x14ac:dyDescent="0.25">
      <c r="A56" s="61"/>
      <c r="B56" s="254"/>
      <c r="C56" s="254"/>
      <c r="D56" s="254"/>
      <c r="E56" s="254"/>
      <c r="F56" s="254"/>
      <c r="G56" s="254"/>
      <c r="H56" s="254"/>
      <c r="I56" s="254"/>
      <c r="J56" s="254"/>
      <c r="K56" s="254"/>
      <c r="L56" s="254"/>
      <c r="M56" s="254"/>
      <c r="N56" s="254"/>
      <c r="O56" s="254"/>
      <c r="P56" s="254"/>
      <c r="Q56" s="254"/>
    </row>
    <row r="57" spans="1:17" ht="17.25" customHeight="1" x14ac:dyDescent="0.25">
      <c r="A57" s="95"/>
      <c r="B57" s="255" t="s">
        <v>258</v>
      </c>
      <c r="C57" s="255"/>
      <c r="D57" s="255"/>
      <c r="E57" s="255"/>
      <c r="F57" s="255"/>
      <c r="G57" s="255"/>
      <c r="H57" s="255"/>
      <c r="I57" s="255"/>
      <c r="J57" s="255"/>
      <c r="K57" s="255"/>
      <c r="L57" s="255"/>
      <c r="M57" s="255"/>
      <c r="N57" s="255"/>
      <c r="O57" s="255"/>
      <c r="P57" s="255"/>
      <c r="Q57" s="255"/>
    </row>
    <row r="58" spans="1:17" ht="14.25" customHeight="1" x14ac:dyDescent="0.25">
      <c r="A58" s="95"/>
      <c r="B58" s="255"/>
      <c r="C58" s="255"/>
      <c r="D58" s="255"/>
      <c r="E58" s="255"/>
      <c r="F58" s="255"/>
      <c r="G58" s="255"/>
      <c r="H58" s="255"/>
      <c r="I58" s="255"/>
      <c r="J58" s="255"/>
      <c r="K58" s="255"/>
      <c r="L58" s="255"/>
      <c r="M58" s="255"/>
      <c r="N58" s="255"/>
      <c r="O58" s="255"/>
      <c r="P58" s="255"/>
      <c r="Q58" s="255"/>
    </row>
    <row r="59" spans="1:17" ht="14.25" x14ac:dyDescent="0.3">
      <c r="A59" s="61"/>
      <c r="B59" s="98" t="s">
        <v>183</v>
      </c>
      <c r="C59" s="96"/>
      <c r="D59" s="96"/>
      <c r="E59" s="96"/>
      <c r="F59" s="96"/>
      <c r="G59" s="96"/>
      <c r="H59" s="96"/>
      <c r="I59" s="96"/>
      <c r="J59" s="96"/>
      <c r="K59" s="96"/>
      <c r="L59" s="96"/>
      <c r="M59" s="96"/>
      <c r="N59" s="96"/>
      <c r="O59" s="96"/>
      <c r="P59" s="96"/>
      <c r="Q59" s="96"/>
    </row>
    <row r="60" spans="1:17" x14ac:dyDescent="0.25">
      <c r="A60" s="61"/>
      <c r="B60" s="254" t="s">
        <v>184</v>
      </c>
      <c r="C60" s="254"/>
      <c r="D60" s="254"/>
      <c r="E60" s="254"/>
      <c r="F60" s="254"/>
      <c r="G60" s="254"/>
      <c r="H60" s="254"/>
      <c r="I60" s="254"/>
      <c r="J60" s="254"/>
      <c r="K60" s="254"/>
      <c r="L60" s="254"/>
      <c r="M60" s="254"/>
      <c r="N60" s="254"/>
      <c r="O60" s="254"/>
      <c r="P60" s="254"/>
      <c r="Q60" s="254"/>
    </row>
    <row r="61" spans="1:17" x14ac:dyDescent="0.25">
      <c r="A61" s="61"/>
      <c r="B61" s="254"/>
      <c r="C61" s="254"/>
      <c r="D61" s="254"/>
      <c r="E61" s="254"/>
      <c r="F61" s="254"/>
      <c r="G61" s="254"/>
      <c r="H61" s="254"/>
      <c r="I61" s="254"/>
      <c r="J61" s="254"/>
      <c r="K61" s="254"/>
      <c r="L61" s="254"/>
      <c r="M61" s="254"/>
      <c r="N61" s="254"/>
      <c r="O61" s="254"/>
      <c r="P61" s="254"/>
      <c r="Q61" s="254"/>
    </row>
    <row r="62" spans="1:17" x14ac:dyDescent="0.25">
      <c r="A62" s="61"/>
      <c r="B62" s="61"/>
      <c r="C62" s="61"/>
      <c r="D62" s="61"/>
      <c r="E62" s="61"/>
      <c r="F62" s="61"/>
      <c r="G62" s="61"/>
      <c r="H62" s="61"/>
      <c r="I62" s="61"/>
      <c r="J62" s="61"/>
      <c r="K62" s="61"/>
      <c r="L62" s="61"/>
      <c r="M62" s="61"/>
      <c r="N62" s="61"/>
      <c r="O62" s="61"/>
      <c r="P62" s="61"/>
      <c r="Q62" s="61"/>
    </row>
    <row r="63" spans="1:17" x14ac:dyDescent="0.25">
      <c r="A63" s="61" t="s">
        <v>165</v>
      </c>
      <c r="B63" s="61"/>
      <c r="C63" s="61"/>
      <c r="D63" s="61"/>
      <c r="E63" s="61"/>
      <c r="F63" s="61"/>
      <c r="G63" s="61"/>
      <c r="H63" s="61"/>
      <c r="I63" s="61"/>
      <c r="J63" s="61"/>
      <c r="K63" s="61"/>
      <c r="L63" s="61"/>
      <c r="M63" s="61"/>
      <c r="N63" s="61"/>
      <c r="O63" s="61"/>
      <c r="P63" s="61"/>
      <c r="Q63" s="61"/>
    </row>
    <row r="64" spans="1:17" x14ac:dyDescent="0.25">
      <c r="A64" s="61"/>
      <c r="B64" s="253" t="s">
        <v>170</v>
      </c>
      <c r="C64" s="253"/>
      <c r="D64" s="253"/>
      <c r="E64" s="253"/>
      <c r="F64" s="253"/>
      <c r="G64" s="253"/>
      <c r="H64" s="253"/>
      <c r="I64" s="253"/>
      <c r="J64" s="253"/>
      <c r="K64" s="253"/>
      <c r="L64" s="253"/>
      <c r="M64" s="253"/>
      <c r="N64" s="253"/>
      <c r="O64" s="253"/>
      <c r="P64" s="253"/>
      <c r="Q64" s="61"/>
    </row>
    <row r="65" spans="1:21" x14ac:dyDescent="0.25">
      <c r="A65" s="61"/>
      <c r="B65" s="253"/>
      <c r="C65" s="253"/>
      <c r="D65" s="253"/>
      <c r="E65" s="253"/>
      <c r="F65" s="253"/>
      <c r="G65" s="253"/>
      <c r="H65" s="253"/>
      <c r="I65" s="253"/>
      <c r="J65" s="253"/>
      <c r="K65" s="253"/>
      <c r="L65" s="253"/>
      <c r="M65" s="253"/>
      <c r="N65" s="253"/>
      <c r="O65" s="253"/>
      <c r="P65" s="253"/>
      <c r="Q65" s="61"/>
    </row>
    <row r="66" spans="1:21" x14ac:dyDescent="0.25">
      <c r="A66" s="61"/>
      <c r="B66" s="61"/>
      <c r="C66" s="61" t="s">
        <v>167</v>
      </c>
      <c r="D66" s="61"/>
      <c r="E66" s="61"/>
      <c r="F66" s="61"/>
      <c r="G66" s="61"/>
      <c r="H66" s="61"/>
      <c r="I66" s="61"/>
      <c r="J66" s="61"/>
      <c r="K66" s="61"/>
      <c r="L66" s="61"/>
      <c r="M66" s="61"/>
      <c r="N66" s="61"/>
      <c r="O66" s="61"/>
      <c r="P66" s="61"/>
      <c r="Q66" s="61"/>
    </row>
    <row r="67" spans="1:21" x14ac:dyDescent="0.25">
      <c r="A67" s="61"/>
      <c r="B67" s="61"/>
      <c r="C67" s="61"/>
      <c r="D67" s="61" t="s">
        <v>168</v>
      </c>
      <c r="E67" s="61"/>
      <c r="F67" s="61"/>
      <c r="G67" s="61"/>
      <c r="H67" s="61"/>
      <c r="I67" s="61"/>
      <c r="J67" s="61"/>
      <c r="K67" s="61"/>
      <c r="L67" s="61"/>
      <c r="M67" s="61"/>
      <c r="N67" s="61"/>
      <c r="O67" s="61"/>
      <c r="P67" s="61"/>
      <c r="Q67" s="61"/>
    </row>
    <row r="68" spans="1:21" x14ac:dyDescent="0.25">
      <c r="A68" s="61"/>
      <c r="B68" s="61"/>
      <c r="C68" s="61"/>
      <c r="D68" s="61"/>
      <c r="E68" s="61" t="s">
        <v>169</v>
      </c>
      <c r="F68" s="61"/>
      <c r="G68" s="61"/>
      <c r="H68" s="61"/>
      <c r="I68" s="61"/>
      <c r="J68" s="61"/>
      <c r="K68" s="61"/>
      <c r="L68" s="61"/>
      <c r="M68" s="61"/>
      <c r="N68" s="61"/>
      <c r="O68" s="61"/>
      <c r="P68" s="61"/>
      <c r="Q68" s="61"/>
    </row>
    <row r="69" spans="1:21" x14ac:dyDescent="0.25">
      <c r="A69" s="61"/>
      <c r="B69" s="253" t="s">
        <v>174</v>
      </c>
      <c r="C69" s="253"/>
      <c r="D69" s="253"/>
      <c r="E69" s="253"/>
      <c r="F69" s="253"/>
      <c r="G69" s="253"/>
      <c r="H69" s="253"/>
      <c r="I69" s="253"/>
      <c r="J69" s="253"/>
      <c r="K69" s="253"/>
      <c r="L69" s="253"/>
      <c r="M69" s="253"/>
      <c r="N69" s="253"/>
      <c r="O69" s="253"/>
      <c r="P69" s="253"/>
      <c r="Q69" s="61"/>
      <c r="U69" s="63"/>
    </row>
    <row r="70" spans="1:21" x14ac:dyDescent="0.25">
      <c r="A70" s="61"/>
      <c r="B70" s="253"/>
      <c r="C70" s="253"/>
      <c r="D70" s="253"/>
      <c r="E70" s="253"/>
      <c r="F70" s="253"/>
      <c r="G70" s="253"/>
      <c r="H70" s="253"/>
      <c r="I70" s="253"/>
      <c r="J70" s="253"/>
      <c r="K70" s="253"/>
      <c r="L70" s="253"/>
      <c r="M70" s="253"/>
      <c r="N70" s="253"/>
      <c r="O70" s="253"/>
      <c r="P70" s="253"/>
      <c r="Q70" s="61"/>
    </row>
    <row r="71" spans="1:21" x14ac:dyDescent="0.25">
      <c r="A71" s="61"/>
      <c r="B71" s="61"/>
      <c r="C71" s="61" t="s">
        <v>201</v>
      </c>
      <c r="D71" s="61"/>
      <c r="E71" s="61"/>
      <c r="F71" s="61"/>
      <c r="G71" s="61"/>
      <c r="H71" s="61"/>
      <c r="I71" s="61"/>
      <c r="J71" s="61"/>
      <c r="K71" s="61"/>
      <c r="L71" s="61"/>
      <c r="M71" s="61"/>
      <c r="N71" s="61"/>
      <c r="O71" s="61"/>
      <c r="P71" s="61"/>
      <c r="Q71" s="61"/>
    </row>
    <row r="72" spans="1:21" x14ac:dyDescent="0.25">
      <c r="A72" s="61"/>
      <c r="B72" s="61"/>
      <c r="C72" s="61"/>
      <c r="D72" s="61" t="s">
        <v>171</v>
      </c>
      <c r="E72" s="61"/>
      <c r="F72" s="61"/>
      <c r="G72" s="61"/>
      <c r="H72" s="61"/>
      <c r="I72" s="61"/>
      <c r="J72" s="61"/>
      <c r="K72" s="61"/>
      <c r="L72" s="61"/>
      <c r="M72" s="61"/>
      <c r="N72" s="61"/>
      <c r="O72" s="61"/>
      <c r="P72" s="61"/>
      <c r="Q72" s="61"/>
    </row>
    <row r="73" spans="1:21" x14ac:dyDescent="0.25">
      <c r="A73" s="61"/>
      <c r="B73" s="61"/>
      <c r="C73" s="61"/>
      <c r="D73" s="61"/>
      <c r="E73" s="61" t="s">
        <v>172</v>
      </c>
      <c r="F73" s="61"/>
      <c r="G73" s="61"/>
      <c r="H73" s="61"/>
      <c r="I73" s="61"/>
      <c r="J73" s="61"/>
      <c r="K73" s="61"/>
      <c r="L73" s="61"/>
      <c r="M73" s="61"/>
      <c r="N73" s="61"/>
      <c r="O73" s="61"/>
      <c r="P73" s="61"/>
      <c r="Q73" s="61"/>
    </row>
    <row r="74" spans="1:21" x14ac:dyDescent="0.25">
      <c r="A74" s="61"/>
      <c r="B74" s="61"/>
      <c r="C74" s="61"/>
      <c r="D74" s="61"/>
      <c r="E74" s="61"/>
      <c r="F74" s="61"/>
      <c r="G74" s="61"/>
      <c r="H74" s="61"/>
      <c r="I74" s="61"/>
      <c r="J74" s="61"/>
      <c r="K74" s="61"/>
      <c r="L74" s="61"/>
      <c r="M74" s="61"/>
      <c r="N74" s="61"/>
      <c r="O74" s="61"/>
      <c r="P74" s="61"/>
      <c r="Q74" s="61"/>
    </row>
    <row r="75" spans="1:21" x14ac:dyDescent="0.25">
      <c r="A75" s="61"/>
      <c r="B75" s="61"/>
      <c r="C75" s="61"/>
      <c r="D75" s="61"/>
      <c r="E75" s="61"/>
      <c r="F75" s="61"/>
      <c r="G75" s="61"/>
      <c r="H75" s="61"/>
      <c r="I75" s="61"/>
      <c r="J75" s="61"/>
      <c r="K75" s="61"/>
      <c r="L75" s="61"/>
      <c r="M75" s="61"/>
      <c r="N75" s="61"/>
      <c r="O75" s="61"/>
      <c r="P75" s="61"/>
      <c r="Q75" s="61"/>
    </row>
    <row r="76" spans="1:21" x14ac:dyDescent="0.25">
      <c r="A76" s="61"/>
      <c r="B76" s="61"/>
      <c r="C76" s="61"/>
      <c r="D76" s="61"/>
      <c r="E76" s="61"/>
      <c r="F76" s="61"/>
      <c r="G76" s="61"/>
      <c r="H76" s="61"/>
      <c r="I76" s="61"/>
      <c r="J76" s="61"/>
      <c r="K76" s="61"/>
      <c r="L76" s="61"/>
      <c r="M76" s="61"/>
      <c r="N76" s="61"/>
      <c r="O76" s="61"/>
      <c r="P76" s="61"/>
      <c r="Q76" s="61"/>
    </row>
    <row r="77" spans="1:21" x14ac:dyDescent="0.25">
      <c r="A77" s="61"/>
      <c r="B77" s="61"/>
      <c r="C77" s="61"/>
      <c r="D77" s="61"/>
      <c r="E77" s="61"/>
      <c r="F77" s="61"/>
      <c r="G77" s="61"/>
      <c r="H77" s="61"/>
      <c r="I77" s="61"/>
      <c r="J77" s="61"/>
      <c r="K77" s="61"/>
      <c r="L77" s="61"/>
      <c r="M77" s="61"/>
      <c r="N77" s="61"/>
      <c r="O77" s="61"/>
      <c r="P77" s="61"/>
      <c r="Q77" s="61"/>
    </row>
    <row r="78" spans="1:21" x14ac:dyDescent="0.25">
      <c r="A78" s="61"/>
      <c r="B78" s="61"/>
      <c r="C78" s="61"/>
      <c r="D78" s="61"/>
      <c r="E78" s="61"/>
      <c r="F78" s="61"/>
      <c r="G78" s="61"/>
      <c r="H78" s="61"/>
      <c r="I78" s="61"/>
      <c r="J78" s="61"/>
      <c r="K78" s="61"/>
      <c r="L78" s="61"/>
      <c r="M78" s="61"/>
      <c r="N78" s="61"/>
      <c r="O78" s="61"/>
      <c r="P78" s="61"/>
      <c r="Q78" s="61"/>
    </row>
    <row r="79" spans="1:21" x14ac:dyDescent="0.25">
      <c r="A79" s="61"/>
      <c r="B79" s="61"/>
      <c r="C79" s="61"/>
      <c r="D79" s="61"/>
      <c r="E79" s="61"/>
      <c r="F79" s="61"/>
      <c r="G79" s="61"/>
      <c r="H79" s="61"/>
      <c r="I79" s="61"/>
      <c r="J79" s="61"/>
      <c r="K79" s="61"/>
      <c r="L79" s="61"/>
      <c r="M79" s="61"/>
      <c r="N79" s="61"/>
      <c r="O79" s="61"/>
      <c r="P79" s="61"/>
      <c r="Q79" s="61"/>
    </row>
    <row r="80" spans="1:21" x14ac:dyDescent="0.25">
      <c r="A80" s="95"/>
      <c r="B80" s="95"/>
      <c r="C80" s="95"/>
      <c r="D80" s="95"/>
      <c r="E80" s="95"/>
      <c r="F80" s="95"/>
      <c r="G80" s="95"/>
      <c r="H80" s="95"/>
      <c r="I80" s="95"/>
      <c r="J80" s="95"/>
      <c r="K80" s="95"/>
      <c r="L80" s="95"/>
      <c r="M80" s="95"/>
      <c r="N80" s="95"/>
      <c r="O80" s="95"/>
      <c r="P80" s="95"/>
      <c r="Q80" s="95"/>
    </row>
    <row r="81" spans="1:17" x14ac:dyDescent="0.25">
      <c r="A81" s="61"/>
      <c r="B81" s="61"/>
      <c r="C81" s="61"/>
      <c r="D81" s="61"/>
      <c r="E81" s="61"/>
      <c r="F81" s="61"/>
      <c r="G81" s="61"/>
      <c r="H81" s="61"/>
      <c r="I81" s="61"/>
      <c r="J81" s="61"/>
      <c r="K81" s="61"/>
      <c r="L81" s="61"/>
      <c r="M81" s="61"/>
      <c r="N81" s="61"/>
      <c r="O81" s="61"/>
      <c r="P81" s="61"/>
      <c r="Q81" s="61"/>
    </row>
    <row r="82" spans="1:17" x14ac:dyDescent="0.25">
      <c r="A82" s="61"/>
      <c r="B82" s="61"/>
      <c r="C82" s="61"/>
      <c r="D82" s="61"/>
      <c r="E82" s="61"/>
      <c r="F82" s="61"/>
      <c r="G82" s="61"/>
      <c r="H82" s="61"/>
      <c r="I82" s="61"/>
      <c r="J82" s="61"/>
      <c r="K82" s="61"/>
      <c r="L82" s="61"/>
      <c r="M82" s="61"/>
      <c r="N82" s="61"/>
      <c r="O82" s="61"/>
      <c r="P82" s="61"/>
      <c r="Q82" s="61"/>
    </row>
    <row r="83" spans="1:17" x14ac:dyDescent="0.25">
      <c r="A83" s="61"/>
      <c r="B83" s="61"/>
      <c r="C83" s="61"/>
      <c r="D83" s="61"/>
      <c r="E83" s="61"/>
      <c r="F83" s="61"/>
      <c r="G83" s="61"/>
      <c r="H83" s="61"/>
      <c r="I83" s="61"/>
      <c r="J83" s="61"/>
      <c r="K83" s="61"/>
      <c r="L83" s="61"/>
      <c r="M83" s="61"/>
      <c r="N83" s="61"/>
      <c r="O83" s="61"/>
      <c r="P83" s="61"/>
      <c r="Q83" s="61"/>
    </row>
    <row r="84" spans="1:17" x14ac:dyDescent="0.25">
      <c r="A84" s="61"/>
      <c r="B84" s="61"/>
      <c r="C84" s="61"/>
      <c r="D84" s="61"/>
      <c r="E84" s="61"/>
      <c r="F84" s="61"/>
      <c r="G84" s="61"/>
      <c r="H84" s="61"/>
      <c r="I84" s="61"/>
      <c r="J84" s="61"/>
      <c r="K84" s="61"/>
      <c r="L84" s="61"/>
      <c r="M84" s="61"/>
      <c r="N84" s="61"/>
      <c r="O84" s="61"/>
      <c r="P84" s="61"/>
      <c r="Q84" s="61"/>
    </row>
    <row r="85" spans="1:17" ht="5.0999999999999996" customHeight="1" x14ac:dyDescent="0.25">
      <c r="A85" s="61"/>
      <c r="B85" s="61"/>
      <c r="C85" s="61"/>
      <c r="D85" s="61"/>
      <c r="E85" s="61"/>
      <c r="F85" s="61"/>
      <c r="G85" s="61"/>
      <c r="H85" s="61"/>
      <c r="I85" s="61"/>
      <c r="J85" s="61"/>
      <c r="K85" s="61"/>
      <c r="L85" s="61"/>
      <c r="M85" s="61"/>
      <c r="N85" s="61"/>
      <c r="O85" s="61"/>
      <c r="P85" s="61"/>
      <c r="Q85" s="61"/>
    </row>
    <row r="86" spans="1:17" x14ac:dyDescent="0.25">
      <c r="A86" s="61"/>
      <c r="B86" s="61" t="s">
        <v>173</v>
      </c>
      <c r="C86" s="61"/>
      <c r="D86" s="61"/>
      <c r="E86" s="61"/>
      <c r="F86" s="61"/>
      <c r="G86" s="61"/>
      <c r="H86" s="61"/>
      <c r="I86" s="61"/>
      <c r="J86" s="61"/>
      <c r="K86" s="61"/>
      <c r="L86" s="61"/>
      <c r="M86" s="61"/>
      <c r="N86" s="61"/>
      <c r="O86" s="61"/>
      <c r="P86" s="61"/>
      <c r="Q86" s="61"/>
    </row>
    <row r="87" spans="1:17" x14ac:dyDescent="0.25">
      <c r="A87" s="61"/>
      <c r="B87" s="61"/>
      <c r="C87" s="61" t="s">
        <v>202</v>
      </c>
      <c r="D87" s="61"/>
      <c r="E87" s="61"/>
      <c r="F87" s="61"/>
      <c r="G87" s="61"/>
      <c r="H87" s="61"/>
      <c r="I87" s="61"/>
      <c r="J87" s="61"/>
      <c r="K87" s="61"/>
      <c r="L87" s="61"/>
      <c r="M87" s="61"/>
      <c r="N87" s="61"/>
      <c r="O87" s="61"/>
      <c r="P87" s="61"/>
      <c r="Q87" s="61"/>
    </row>
    <row r="88" spans="1:17" x14ac:dyDescent="0.25">
      <c r="A88" s="61"/>
      <c r="B88" s="61"/>
      <c r="C88" s="61"/>
      <c r="D88" s="61" t="s">
        <v>171</v>
      </c>
      <c r="E88" s="61"/>
      <c r="F88" s="61"/>
      <c r="G88" s="61"/>
      <c r="H88" s="61"/>
      <c r="I88" s="61"/>
      <c r="J88" s="61"/>
      <c r="K88" s="61"/>
      <c r="L88" s="61"/>
      <c r="M88" s="61"/>
      <c r="N88" s="61"/>
      <c r="O88" s="61"/>
      <c r="P88" s="61"/>
      <c r="Q88" s="61"/>
    </row>
    <row r="89" spans="1:17" x14ac:dyDescent="0.25">
      <c r="A89" s="61"/>
      <c r="B89" s="61"/>
      <c r="C89" s="61"/>
      <c r="D89" s="61"/>
      <c r="E89" s="61" t="s">
        <v>175</v>
      </c>
      <c r="F89" s="61"/>
      <c r="G89" s="61"/>
      <c r="H89" s="61"/>
      <c r="I89" s="61"/>
      <c r="J89" s="61"/>
      <c r="K89" s="61"/>
      <c r="L89" s="61"/>
      <c r="M89" s="61"/>
      <c r="N89" s="61"/>
      <c r="O89" s="61"/>
      <c r="P89" s="61"/>
      <c r="Q89" s="61"/>
    </row>
    <row r="90" spans="1:17" x14ac:dyDescent="0.25">
      <c r="A90" s="61"/>
      <c r="B90" s="61"/>
      <c r="C90" s="61"/>
      <c r="D90" s="61"/>
      <c r="E90" s="61"/>
      <c r="F90" s="61"/>
      <c r="G90" s="61"/>
      <c r="H90" s="61"/>
      <c r="I90" s="61"/>
      <c r="J90" s="61"/>
      <c r="K90" s="61"/>
      <c r="L90" s="61"/>
      <c r="M90" s="61"/>
      <c r="N90" s="61"/>
      <c r="O90" s="61"/>
      <c r="P90" s="61"/>
      <c r="Q90" s="61"/>
    </row>
    <row r="91" spans="1:17" x14ac:dyDescent="0.25">
      <c r="A91" s="61"/>
      <c r="B91" s="61"/>
      <c r="C91" s="61"/>
      <c r="D91" s="61"/>
      <c r="E91" s="61"/>
      <c r="F91" s="61"/>
      <c r="G91" s="61"/>
      <c r="H91" s="61"/>
      <c r="I91" s="61"/>
      <c r="J91" s="61"/>
      <c r="K91" s="61"/>
      <c r="L91" s="61"/>
      <c r="M91" s="61"/>
      <c r="N91" s="61"/>
      <c r="O91" s="61"/>
      <c r="P91" s="61"/>
      <c r="Q91" s="61"/>
    </row>
    <row r="92" spans="1:17" x14ac:dyDescent="0.25">
      <c r="A92" s="61"/>
      <c r="B92" s="61"/>
      <c r="C92" s="61"/>
      <c r="D92" s="61"/>
      <c r="E92" s="61"/>
      <c r="F92" s="61"/>
      <c r="G92" s="61"/>
      <c r="H92" s="61"/>
      <c r="I92" s="61"/>
      <c r="J92" s="61"/>
      <c r="K92" s="61"/>
      <c r="L92" s="61"/>
      <c r="M92" s="61"/>
      <c r="N92" s="61"/>
      <c r="O92" s="61"/>
      <c r="P92" s="61"/>
      <c r="Q92" s="61"/>
    </row>
    <row r="93" spans="1:17" x14ac:dyDescent="0.25">
      <c r="A93" s="61"/>
      <c r="B93" s="61"/>
      <c r="C93" s="61"/>
      <c r="D93" s="61"/>
      <c r="E93" s="61"/>
      <c r="F93" s="61"/>
      <c r="G93" s="61"/>
      <c r="H93" s="61"/>
      <c r="I93" s="61"/>
      <c r="J93" s="61"/>
      <c r="K93" s="61"/>
      <c r="L93" s="61"/>
      <c r="M93" s="61"/>
      <c r="N93" s="61"/>
      <c r="O93" s="61"/>
      <c r="P93" s="61"/>
      <c r="Q93" s="61"/>
    </row>
    <row r="94" spans="1:17" x14ac:dyDescent="0.25">
      <c r="A94" s="95"/>
      <c r="B94" s="95"/>
      <c r="C94" s="95"/>
      <c r="D94" s="95"/>
      <c r="E94" s="95"/>
      <c r="F94" s="95"/>
      <c r="G94" s="95"/>
      <c r="H94" s="95"/>
      <c r="I94" s="95"/>
      <c r="J94" s="95"/>
      <c r="K94" s="95"/>
      <c r="L94" s="95"/>
      <c r="M94" s="95"/>
      <c r="N94" s="95"/>
      <c r="O94" s="95"/>
      <c r="P94" s="95"/>
      <c r="Q94" s="95"/>
    </row>
    <row r="95" spans="1:17" x14ac:dyDescent="0.25">
      <c r="A95" s="95"/>
      <c r="B95" s="95"/>
      <c r="C95" s="95"/>
      <c r="D95" s="95"/>
      <c r="E95" s="95"/>
      <c r="F95" s="95"/>
      <c r="G95" s="95"/>
      <c r="H95" s="95"/>
      <c r="I95" s="95"/>
      <c r="J95" s="95"/>
      <c r="K95" s="95"/>
      <c r="L95" s="95"/>
      <c r="M95" s="95"/>
      <c r="N95" s="95"/>
      <c r="O95" s="95"/>
      <c r="P95" s="95"/>
      <c r="Q95" s="95"/>
    </row>
    <row r="96" spans="1:17" x14ac:dyDescent="0.25">
      <c r="A96" s="95"/>
      <c r="B96" s="95"/>
      <c r="C96" s="95"/>
      <c r="D96" s="95"/>
      <c r="E96" s="95"/>
      <c r="F96" s="95"/>
      <c r="G96" s="95"/>
      <c r="H96" s="95"/>
      <c r="I96" s="95"/>
      <c r="J96" s="95"/>
      <c r="K96" s="95"/>
      <c r="L96" s="95"/>
      <c r="M96" s="95"/>
      <c r="N96" s="95"/>
      <c r="O96" s="95"/>
      <c r="P96" s="95"/>
      <c r="Q96" s="95"/>
    </row>
    <row r="97" spans="1:17" x14ac:dyDescent="0.25">
      <c r="A97" s="61"/>
      <c r="B97" s="61"/>
      <c r="C97" s="61"/>
      <c r="D97" s="61"/>
      <c r="E97" s="61"/>
      <c r="F97" s="61"/>
      <c r="G97" s="61"/>
      <c r="H97" s="61"/>
      <c r="I97" s="61"/>
      <c r="J97" s="61"/>
      <c r="K97" s="61"/>
      <c r="L97" s="61"/>
      <c r="M97" s="61"/>
      <c r="N97" s="61"/>
      <c r="O97" s="61"/>
      <c r="P97" s="61"/>
      <c r="Q97" s="61"/>
    </row>
    <row r="98" spans="1:17" x14ac:dyDescent="0.25">
      <c r="A98" s="61"/>
      <c r="B98" s="61"/>
      <c r="C98" s="61"/>
      <c r="D98" s="61"/>
      <c r="E98" s="61"/>
      <c r="F98" s="61"/>
      <c r="G98" s="61"/>
      <c r="H98" s="61"/>
      <c r="I98" s="61"/>
      <c r="J98" s="61"/>
      <c r="K98" s="61"/>
      <c r="L98" s="61"/>
      <c r="M98" s="61"/>
      <c r="N98" s="61"/>
      <c r="O98" s="61"/>
      <c r="P98" s="61"/>
      <c r="Q98" s="61"/>
    </row>
    <row r="99" spans="1:17" x14ac:dyDescent="0.25">
      <c r="A99" s="61"/>
      <c r="B99" s="61"/>
      <c r="C99" s="61"/>
      <c r="D99" s="61"/>
      <c r="E99" s="61"/>
      <c r="F99" s="61"/>
      <c r="G99" s="61"/>
      <c r="H99" s="61"/>
      <c r="I99" s="61"/>
      <c r="J99" s="61"/>
      <c r="K99" s="61"/>
      <c r="L99" s="61"/>
      <c r="M99" s="61"/>
      <c r="N99" s="61"/>
      <c r="O99" s="61"/>
      <c r="P99" s="61"/>
      <c r="Q99" s="61"/>
    </row>
    <row r="100" spans="1:17" x14ac:dyDescent="0.25">
      <c r="A100" s="61"/>
      <c r="B100" s="61"/>
      <c r="C100" s="61"/>
      <c r="D100" s="61"/>
      <c r="E100" s="61"/>
      <c r="F100" s="61"/>
      <c r="G100" s="61"/>
      <c r="H100" s="61"/>
      <c r="I100" s="61"/>
      <c r="J100" s="61"/>
      <c r="K100" s="61"/>
      <c r="L100" s="61"/>
      <c r="M100" s="61"/>
      <c r="N100" s="61"/>
      <c r="O100" s="61"/>
      <c r="P100" s="61"/>
      <c r="Q100" s="61"/>
    </row>
    <row r="101" spans="1:17" x14ac:dyDescent="0.25">
      <c r="A101" s="61"/>
      <c r="B101" s="61"/>
      <c r="C101" s="61"/>
      <c r="D101" s="61"/>
      <c r="E101" s="61"/>
      <c r="F101" s="61"/>
      <c r="G101" s="61"/>
      <c r="H101" s="61"/>
      <c r="I101" s="61"/>
      <c r="J101" s="61"/>
      <c r="K101" s="61"/>
      <c r="L101" s="61"/>
      <c r="M101" s="61"/>
      <c r="N101" s="61"/>
      <c r="O101" s="61"/>
      <c r="P101" s="61"/>
      <c r="Q101" s="61"/>
    </row>
    <row r="102" spans="1:17" x14ac:dyDescent="0.25">
      <c r="A102" s="61"/>
      <c r="B102" s="61"/>
      <c r="C102" s="61"/>
      <c r="D102" s="61"/>
      <c r="E102" s="61"/>
      <c r="F102" s="61"/>
      <c r="G102" s="61"/>
      <c r="H102" s="61"/>
      <c r="I102" s="61"/>
      <c r="J102" s="61"/>
      <c r="K102" s="61"/>
      <c r="L102" s="61"/>
      <c r="M102" s="61"/>
      <c r="N102" s="61"/>
      <c r="O102" s="61"/>
      <c r="P102" s="61"/>
      <c r="Q102" s="61"/>
    </row>
    <row r="103" spans="1:17" x14ac:dyDescent="0.25">
      <c r="A103" s="61"/>
      <c r="B103" s="61" t="s">
        <v>176</v>
      </c>
      <c r="C103" s="61"/>
      <c r="D103" s="61"/>
      <c r="E103" s="61"/>
      <c r="F103" s="61"/>
      <c r="G103" s="61"/>
      <c r="H103" s="61"/>
      <c r="I103" s="61"/>
      <c r="J103" s="61"/>
      <c r="K103" s="61"/>
      <c r="L103" s="61"/>
      <c r="M103" s="61"/>
      <c r="N103" s="61"/>
      <c r="O103" s="61"/>
      <c r="P103" s="61"/>
      <c r="Q103" s="61"/>
    </row>
    <row r="104" spans="1:17" x14ac:dyDescent="0.25">
      <c r="A104" s="61"/>
      <c r="B104" s="61"/>
      <c r="C104" s="61" t="s">
        <v>167</v>
      </c>
      <c r="D104" s="61"/>
      <c r="E104" s="61"/>
      <c r="F104" s="61"/>
      <c r="G104" s="61"/>
      <c r="H104" s="61"/>
      <c r="I104" s="61"/>
      <c r="J104" s="61"/>
      <c r="K104" s="61"/>
      <c r="L104" s="61"/>
      <c r="M104" s="61"/>
      <c r="N104" s="61"/>
      <c r="O104" s="61"/>
      <c r="P104" s="61"/>
      <c r="Q104" s="61"/>
    </row>
    <row r="105" spans="1:17" x14ac:dyDescent="0.25">
      <c r="A105" s="61"/>
      <c r="B105" s="61"/>
      <c r="C105" s="61"/>
      <c r="D105" s="61" t="s">
        <v>168</v>
      </c>
      <c r="E105" s="61"/>
      <c r="F105" s="61"/>
      <c r="G105" s="61"/>
      <c r="H105" s="61"/>
      <c r="I105" s="61"/>
      <c r="J105" s="61"/>
      <c r="K105" s="61"/>
      <c r="L105" s="61"/>
      <c r="M105" s="61"/>
      <c r="N105" s="61"/>
      <c r="O105" s="61"/>
      <c r="P105" s="61"/>
      <c r="Q105" s="61"/>
    </row>
    <row r="106" spans="1:17" x14ac:dyDescent="0.25">
      <c r="A106" s="61"/>
      <c r="B106" s="61"/>
      <c r="C106" s="61"/>
      <c r="D106" s="61"/>
      <c r="E106" s="61" t="s">
        <v>177</v>
      </c>
      <c r="F106" s="61"/>
      <c r="G106" s="61"/>
      <c r="H106" s="61"/>
      <c r="I106" s="61"/>
      <c r="J106" s="61"/>
      <c r="K106" s="61"/>
      <c r="L106" s="61"/>
      <c r="M106" s="61"/>
      <c r="N106" s="61"/>
      <c r="O106" s="61"/>
      <c r="P106" s="61"/>
      <c r="Q106" s="61"/>
    </row>
    <row r="107" spans="1:17" x14ac:dyDescent="0.25">
      <c r="A107" s="61"/>
      <c r="B107" s="61"/>
      <c r="C107" s="61"/>
      <c r="D107" s="61"/>
      <c r="E107" s="61"/>
      <c r="F107" s="61" t="s">
        <v>178</v>
      </c>
      <c r="G107" s="61"/>
      <c r="H107" s="61"/>
      <c r="I107" s="61"/>
      <c r="J107" s="61"/>
      <c r="K107" s="61"/>
      <c r="L107" s="61"/>
      <c r="M107" s="61"/>
      <c r="N107" s="61"/>
      <c r="O107" s="61"/>
      <c r="P107" s="61"/>
      <c r="Q107" s="61"/>
    </row>
    <row r="108" spans="1:17" x14ac:dyDescent="0.25">
      <c r="A108" s="61"/>
      <c r="B108" s="61"/>
      <c r="C108" s="61"/>
      <c r="D108" s="61"/>
      <c r="E108" s="61"/>
      <c r="F108" s="61"/>
      <c r="G108" s="61"/>
      <c r="H108" s="61"/>
      <c r="I108" s="61"/>
      <c r="J108" s="61"/>
      <c r="K108" s="61"/>
      <c r="L108" s="61"/>
      <c r="M108" s="61"/>
      <c r="N108" s="61"/>
      <c r="O108" s="61"/>
      <c r="P108" s="61"/>
      <c r="Q108" s="61"/>
    </row>
    <row r="109" spans="1:17" x14ac:dyDescent="0.25">
      <c r="A109" s="95"/>
    </row>
  </sheetData>
  <sheetProtection sheet="1" objects="1" scenarios="1" selectLockedCells="1"/>
  <mergeCells count="8">
    <mergeCell ref="A2:P3"/>
    <mergeCell ref="B14:P15"/>
    <mergeCell ref="B64:P65"/>
    <mergeCell ref="B69:P70"/>
    <mergeCell ref="B52:Q53"/>
    <mergeCell ref="B54:Q56"/>
    <mergeCell ref="B60:Q61"/>
    <mergeCell ref="B57:Q58"/>
  </mergeCells>
  <printOptions horizontalCentered="1"/>
  <pageMargins left="0.25" right="0.25" top="1.25" bottom="0.5" header="0.25" footer="0.25"/>
  <pageSetup scale="89" orientation="portrait" r:id="rId1"/>
  <headerFooter alignWithMargins="0">
    <oddHeader xml:space="preserve">&amp;L&amp;"Arial,Bold"&amp;14&amp;G
  &amp;"Arial,Regular"&amp;8  &amp;C&amp;"Century Gothic,Bold"&amp;16Viracon Purchase Order Template (Domestic)
&amp;"Century Gothic,Regular"Help Page&amp;R
</oddHeader>
    <oddFooter>&amp;L&amp;"Century Gothic,Regular"2.4-10112   01/26/2026&amp;R&amp;"Century Gothic,Regular"&amp;9Page &amp;P of &amp;N</oddFooter>
  </headerFooter>
  <rowBreaks count="1" manualBreakCount="1">
    <brk id="49" max="16" man="1"/>
  </rowBreaks>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8"/>
  <sheetViews>
    <sheetView zoomScale="80" zoomScaleNormal="80" workbookViewId="0">
      <selection sqref="A1:L1"/>
    </sheetView>
  </sheetViews>
  <sheetFormatPr defaultRowHeight="12.75" x14ac:dyDescent="0.2"/>
  <cols>
    <col min="1" max="3" width="9.140625" style="239"/>
    <col min="4" max="4" width="10.7109375" style="239" customWidth="1"/>
    <col min="5" max="5" width="8.7109375" style="239" customWidth="1"/>
    <col min="6" max="6" width="5.140625" style="239" customWidth="1"/>
    <col min="7" max="8" width="8.7109375" style="239" customWidth="1"/>
    <col min="9" max="9" width="10.7109375" style="239" customWidth="1"/>
    <col min="10" max="10" width="3.42578125" style="239" customWidth="1"/>
    <col min="11" max="11" width="2.7109375" style="239" bestFit="1" customWidth="1"/>
    <col min="12" max="12" width="14.140625" style="239" customWidth="1"/>
    <col min="13" max="16384" width="9.140625" style="239"/>
  </cols>
  <sheetData>
    <row r="1" spans="1:13" ht="15" x14ac:dyDescent="0.25">
      <c r="A1" s="340" t="s">
        <v>259</v>
      </c>
      <c r="B1" s="341"/>
      <c r="C1" s="341"/>
      <c r="D1" s="341"/>
      <c r="E1" s="341"/>
      <c r="F1" s="341"/>
      <c r="G1" s="341"/>
      <c r="H1" s="341"/>
      <c r="I1" s="341"/>
      <c r="J1" s="341"/>
      <c r="K1" s="341"/>
      <c r="L1" s="342"/>
      <c r="M1" s="238"/>
    </row>
    <row r="2" spans="1:13" ht="15" x14ac:dyDescent="0.25">
      <c r="A2" s="352" t="s">
        <v>260</v>
      </c>
      <c r="B2" s="352"/>
      <c r="C2" s="352"/>
      <c r="D2" s="352"/>
      <c r="E2" s="352"/>
      <c r="F2" s="352"/>
      <c r="G2" s="352"/>
      <c r="H2" s="352"/>
      <c r="I2" s="352"/>
      <c r="J2" s="352"/>
      <c r="K2" s="352"/>
      <c r="L2" s="352"/>
    </row>
    <row r="3" spans="1:13" ht="8.25" customHeight="1" x14ac:dyDescent="0.2">
      <c r="M3" s="240"/>
    </row>
    <row r="4" spans="1:13" ht="13.5" thickBot="1" x14ac:dyDescent="0.25">
      <c r="D4" s="345" t="s">
        <v>261</v>
      </c>
      <c r="E4" s="345"/>
      <c r="F4" s="345"/>
      <c r="G4" s="345"/>
      <c r="H4" s="345"/>
      <c r="M4" s="240"/>
    </row>
    <row r="5" spans="1:13" ht="13.5" customHeight="1" thickBot="1" x14ac:dyDescent="0.3">
      <c r="D5" s="241"/>
      <c r="E5" s="346" t="s">
        <v>262</v>
      </c>
      <c r="F5" s="346"/>
      <c r="G5" s="346"/>
      <c r="H5" s="242"/>
      <c r="M5" s="240"/>
    </row>
    <row r="6" spans="1:13" ht="13.5" customHeight="1" thickBot="1" x14ac:dyDescent="0.3">
      <c r="D6" s="347"/>
      <c r="E6" s="348"/>
      <c r="F6" s="348"/>
      <c r="G6" s="348"/>
      <c r="H6" s="349"/>
      <c r="K6" s="243" t="s">
        <v>263</v>
      </c>
      <c r="L6" s="244" t="s">
        <v>264</v>
      </c>
    </row>
    <row r="7" spans="1:13" ht="13.5" customHeight="1" thickBot="1" x14ac:dyDescent="0.3">
      <c r="B7" s="245"/>
      <c r="D7" s="241"/>
      <c r="E7" s="350" t="s">
        <v>265</v>
      </c>
      <c r="F7" s="350"/>
      <c r="G7" s="350"/>
      <c r="H7" s="246"/>
      <c r="I7" s="247" t="s">
        <v>266</v>
      </c>
      <c r="M7" s="240"/>
    </row>
    <row r="8" spans="1:13" x14ac:dyDescent="0.2">
      <c r="D8" s="344"/>
      <c r="E8" s="344"/>
      <c r="F8" s="344"/>
      <c r="G8" s="344"/>
      <c r="H8" s="344"/>
      <c r="M8" s="240"/>
    </row>
    <row r="9" spans="1:13" ht="13.5" thickBot="1" x14ac:dyDescent="0.25">
      <c r="E9" s="345" t="s">
        <v>261</v>
      </c>
      <c r="F9" s="345"/>
      <c r="G9" s="345"/>
      <c r="H9" s="345"/>
      <c r="I9" s="345"/>
      <c r="M9" s="240"/>
    </row>
    <row r="10" spans="1:13" ht="13.5" customHeight="1" thickBot="1" x14ac:dyDescent="0.3">
      <c r="E10" s="241"/>
      <c r="F10" s="346" t="s">
        <v>262</v>
      </c>
      <c r="G10" s="346"/>
      <c r="H10" s="346"/>
      <c r="I10" s="242"/>
      <c r="M10" s="240"/>
    </row>
    <row r="11" spans="1:13" ht="13.5" customHeight="1" thickBot="1" x14ac:dyDescent="0.3">
      <c r="E11" s="347"/>
      <c r="F11" s="348"/>
      <c r="G11" s="348"/>
      <c r="H11" s="348"/>
      <c r="I11" s="349"/>
      <c r="K11" s="243" t="s">
        <v>263</v>
      </c>
      <c r="L11" s="244" t="s">
        <v>264</v>
      </c>
    </row>
    <row r="12" spans="1:13" ht="13.5" customHeight="1" thickBot="1" x14ac:dyDescent="0.3">
      <c r="B12" s="245"/>
      <c r="D12" s="248" t="s">
        <v>266</v>
      </c>
      <c r="E12" s="249"/>
      <c r="F12" s="350" t="s">
        <v>265</v>
      </c>
      <c r="G12" s="350"/>
      <c r="H12" s="350"/>
      <c r="I12" s="242"/>
      <c r="M12" s="240"/>
    </row>
    <row r="13" spans="1:13" x14ac:dyDescent="0.2">
      <c r="D13" s="250"/>
      <c r="E13" s="351"/>
      <c r="F13" s="351"/>
      <c r="G13" s="351"/>
      <c r="H13" s="351"/>
      <c r="I13" s="351"/>
      <c r="M13" s="240"/>
    </row>
    <row r="14" spans="1:13" ht="7.5" customHeight="1" x14ac:dyDescent="0.2">
      <c r="M14" s="240"/>
    </row>
    <row r="15" spans="1:13" ht="91.5" customHeight="1" x14ac:dyDescent="0.2">
      <c r="B15" s="251" t="s">
        <v>267</v>
      </c>
      <c r="M15" s="240"/>
    </row>
    <row r="16" spans="1:13" ht="15" x14ac:dyDescent="0.25">
      <c r="A16" s="340" t="s">
        <v>268</v>
      </c>
      <c r="B16" s="341"/>
      <c r="C16" s="341"/>
      <c r="D16" s="341"/>
      <c r="E16" s="341"/>
      <c r="F16" s="341"/>
      <c r="G16" s="341"/>
      <c r="H16" s="341"/>
      <c r="I16" s="341"/>
      <c r="J16" s="341"/>
      <c r="K16" s="341"/>
      <c r="L16" s="342"/>
      <c r="M16" s="240"/>
    </row>
    <row r="17" spans="1:13" x14ac:dyDescent="0.2">
      <c r="A17" s="343" t="s">
        <v>269</v>
      </c>
      <c r="B17" s="343"/>
      <c r="C17" s="343"/>
      <c r="D17" s="343"/>
      <c r="E17" s="343"/>
      <c r="F17" s="343"/>
      <c r="G17" s="343"/>
      <c r="H17" s="343"/>
      <c r="I17" s="343"/>
      <c r="J17" s="343"/>
      <c r="K17" s="343"/>
      <c r="L17" s="343"/>
      <c r="M17" s="240"/>
    </row>
    <row r="18" spans="1:13" x14ac:dyDescent="0.2">
      <c r="M18" s="240"/>
    </row>
  </sheetData>
  <sheetProtection sheet="1" objects="1" scenarios="1" selectLockedCells="1"/>
  <mergeCells count="14">
    <mergeCell ref="E7:G7"/>
    <mergeCell ref="A1:L1"/>
    <mergeCell ref="A2:L2"/>
    <mergeCell ref="D4:H4"/>
    <mergeCell ref="E5:G5"/>
    <mergeCell ref="D6:H6"/>
    <mergeCell ref="A16:L16"/>
    <mergeCell ref="A17:L17"/>
    <mergeCell ref="D8:H8"/>
    <mergeCell ref="E9:I9"/>
    <mergeCell ref="F10:H10"/>
    <mergeCell ref="E11:I11"/>
    <mergeCell ref="F12:H12"/>
    <mergeCell ref="E13:I13"/>
  </mergeCells>
  <pageMargins left="0.25" right="0.25" top="1.2604166666666667" bottom="0.5" header="0.3" footer="0.3"/>
  <pageSetup scale="95" orientation="portrait" r:id="rId1"/>
  <headerFooter>
    <oddHeader>&amp;L&amp;G
    &amp;CViracon Purchase Order Template (Domestic)</oddHeader>
    <oddFooter>&amp;L2.4-10112   01/26/2026</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0" tint="-0.499984740745262"/>
  </sheetPr>
  <dimension ref="A1:H38"/>
  <sheetViews>
    <sheetView topLeftCell="C1" zoomScaleNormal="100" workbookViewId="0">
      <selection activeCell="E16" sqref="E16"/>
    </sheetView>
  </sheetViews>
  <sheetFormatPr defaultColWidth="9.140625" defaultRowHeight="13.5" x14ac:dyDescent="0.25"/>
  <cols>
    <col min="1" max="1" width="25.7109375" style="1" bestFit="1" customWidth="1"/>
    <col min="2" max="2" width="31.28515625" style="1" bestFit="1" customWidth="1"/>
    <col min="3" max="3" width="53.7109375" style="1" bestFit="1" customWidth="1"/>
    <col min="4" max="4" width="38.7109375" style="1" customWidth="1"/>
    <col min="5" max="5" width="61" style="1" bestFit="1" customWidth="1"/>
    <col min="6" max="6" width="30" style="1" bestFit="1" customWidth="1"/>
    <col min="7" max="7" width="41.7109375" style="1" bestFit="1" customWidth="1"/>
    <col min="8" max="8" width="27.85546875" style="1" bestFit="1" customWidth="1"/>
    <col min="9" max="16384" width="9.140625" style="1"/>
  </cols>
  <sheetData>
    <row r="1" spans="1:8" x14ac:dyDescent="0.25">
      <c r="A1" s="37" t="s">
        <v>18</v>
      </c>
      <c r="B1" s="26" t="s">
        <v>51</v>
      </c>
      <c r="C1" s="52"/>
      <c r="D1" s="26" t="s">
        <v>84</v>
      </c>
      <c r="E1" s="55"/>
      <c r="F1" s="37" t="s">
        <v>143</v>
      </c>
    </row>
    <row r="2" spans="1:8" x14ac:dyDescent="0.25">
      <c r="A2" s="38" t="s">
        <v>17</v>
      </c>
      <c r="B2" s="27" t="s">
        <v>57</v>
      </c>
      <c r="C2" s="9"/>
      <c r="D2" s="27" t="s">
        <v>83</v>
      </c>
      <c r="E2" s="9" t="s">
        <v>82</v>
      </c>
      <c r="F2" s="56" t="s">
        <v>112</v>
      </c>
    </row>
    <row r="3" spans="1:8" x14ac:dyDescent="0.25">
      <c r="A3" s="39" t="s">
        <v>19</v>
      </c>
      <c r="B3" s="28" t="s">
        <v>52</v>
      </c>
      <c r="C3" s="10"/>
      <c r="D3" s="28" t="s">
        <v>52</v>
      </c>
      <c r="E3" s="10" t="s">
        <v>85</v>
      </c>
      <c r="F3" s="57" t="s">
        <v>113</v>
      </c>
    </row>
    <row r="4" spans="1:8" x14ac:dyDescent="0.25">
      <c r="A4" s="39" t="s">
        <v>20</v>
      </c>
      <c r="B4" s="28" t="s">
        <v>53</v>
      </c>
      <c r="C4" s="10"/>
      <c r="D4" s="28" t="s">
        <v>53</v>
      </c>
      <c r="E4" s="10" t="s">
        <v>86</v>
      </c>
      <c r="F4" s="57" t="s">
        <v>100</v>
      </c>
    </row>
    <row r="5" spans="1:8" x14ac:dyDescent="0.25">
      <c r="A5" s="39" t="s">
        <v>21</v>
      </c>
      <c r="B5" s="28" t="s">
        <v>54</v>
      </c>
      <c r="C5" s="10"/>
      <c r="D5" s="28" t="s">
        <v>54</v>
      </c>
      <c r="E5" s="10" t="s">
        <v>87</v>
      </c>
      <c r="F5" s="58" t="s">
        <v>114</v>
      </c>
    </row>
    <row r="6" spans="1:8" x14ac:dyDescent="0.25">
      <c r="A6" s="39" t="s">
        <v>22</v>
      </c>
      <c r="B6" s="28" t="s">
        <v>55</v>
      </c>
      <c r="C6" s="10"/>
      <c r="D6" s="28" t="s">
        <v>55</v>
      </c>
      <c r="E6" s="10" t="s">
        <v>88</v>
      </c>
      <c r="F6" s="56" t="s">
        <v>118</v>
      </c>
    </row>
    <row r="7" spans="1:8" x14ac:dyDescent="0.25">
      <c r="A7" s="39" t="s">
        <v>23</v>
      </c>
      <c r="B7" s="28" t="s">
        <v>63</v>
      </c>
      <c r="C7" s="10"/>
      <c r="D7" s="28" t="s">
        <v>63</v>
      </c>
      <c r="E7" s="10" t="s">
        <v>89</v>
      </c>
      <c r="F7" s="57" t="s">
        <v>119</v>
      </c>
    </row>
    <row r="8" spans="1:8" x14ac:dyDescent="0.25">
      <c r="A8" s="39" t="s">
        <v>24</v>
      </c>
      <c r="B8" s="28" t="s">
        <v>56</v>
      </c>
      <c r="C8" s="10"/>
      <c r="D8" s="30" t="s">
        <v>56</v>
      </c>
      <c r="E8" s="11" t="s">
        <v>90</v>
      </c>
      <c r="F8" s="58" t="s">
        <v>120</v>
      </c>
    </row>
    <row r="9" spans="1:8" x14ac:dyDescent="0.25">
      <c r="A9" s="39" t="s">
        <v>25</v>
      </c>
      <c r="B9" s="28"/>
      <c r="C9" s="25"/>
      <c r="D9" s="27" t="s">
        <v>95</v>
      </c>
      <c r="E9" s="25"/>
      <c r="F9" s="56" t="s">
        <v>121</v>
      </c>
    </row>
    <row r="10" spans="1:8" x14ac:dyDescent="0.25">
      <c r="A10" s="39" t="s">
        <v>26</v>
      </c>
      <c r="B10" s="30"/>
      <c r="C10" s="25"/>
      <c r="D10" s="28" t="s">
        <v>216</v>
      </c>
      <c r="E10" s="25"/>
      <c r="F10" s="57" t="s">
        <v>122</v>
      </c>
      <c r="G10" s="1" t="s">
        <v>243</v>
      </c>
    </row>
    <row r="11" spans="1:8" x14ac:dyDescent="0.25">
      <c r="A11" s="39" t="s">
        <v>27</v>
      </c>
      <c r="B11" s="31" t="s">
        <v>58</v>
      </c>
      <c r="C11" s="25"/>
      <c r="D11" s="28" t="s">
        <v>91</v>
      </c>
      <c r="E11" s="25"/>
      <c r="F11" s="58"/>
    </row>
    <row r="12" spans="1:8" x14ac:dyDescent="0.25">
      <c r="A12" s="39" t="s">
        <v>28</v>
      </c>
      <c r="B12" s="32" t="s">
        <v>59</v>
      </c>
      <c r="C12" s="25"/>
      <c r="D12" s="28" t="s">
        <v>222</v>
      </c>
      <c r="E12" s="25"/>
      <c r="F12" s="56" t="s">
        <v>123</v>
      </c>
    </row>
    <row r="13" spans="1:8" x14ac:dyDescent="0.25">
      <c r="A13" s="39" t="s">
        <v>29</v>
      </c>
      <c r="B13" s="32" t="s">
        <v>60</v>
      </c>
      <c r="C13" s="25"/>
      <c r="D13" s="30"/>
      <c r="E13" s="25"/>
      <c r="F13" s="57" t="s">
        <v>209</v>
      </c>
      <c r="G13" s="1" t="s">
        <v>211</v>
      </c>
      <c r="H13" s="1" t="s">
        <v>240</v>
      </c>
    </row>
    <row r="14" spans="1:8" x14ac:dyDescent="0.25">
      <c r="A14" s="39" t="s">
        <v>30</v>
      </c>
      <c r="B14" s="33"/>
      <c r="C14" s="25"/>
      <c r="D14" s="27" t="s">
        <v>93</v>
      </c>
      <c r="E14" s="25"/>
      <c r="F14" s="57" t="s">
        <v>124</v>
      </c>
    </row>
    <row r="15" spans="1:8" x14ac:dyDescent="0.25">
      <c r="A15" s="39" t="s">
        <v>31</v>
      </c>
      <c r="B15" s="27" t="s">
        <v>64</v>
      </c>
      <c r="C15" s="25"/>
      <c r="D15" s="28" t="s">
        <v>270</v>
      </c>
      <c r="E15" s="25"/>
      <c r="F15" s="57" t="s">
        <v>125</v>
      </c>
    </row>
    <row r="16" spans="1:8" x14ac:dyDescent="0.25">
      <c r="A16" s="39" t="s">
        <v>32</v>
      </c>
      <c r="B16" s="28" t="s">
        <v>52</v>
      </c>
      <c r="C16" s="25"/>
      <c r="D16" s="28" t="s">
        <v>212</v>
      </c>
      <c r="E16" s="25"/>
      <c r="F16" s="57" t="s">
        <v>126</v>
      </c>
    </row>
    <row r="17" spans="1:7" x14ac:dyDescent="0.25">
      <c r="A17" s="39" t="s">
        <v>34</v>
      </c>
      <c r="B17" s="28" t="s">
        <v>65</v>
      </c>
      <c r="C17" s="25"/>
      <c r="D17" s="28" t="s">
        <v>256</v>
      </c>
      <c r="E17" s="25"/>
      <c r="F17" s="57" t="s">
        <v>127</v>
      </c>
    </row>
    <row r="18" spans="1:7" x14ac:dyDescent="0.25">
      <c r="A18" s="40" t="s">
        <v>33</v>
      </c>
      <c r="B18" s="28" t="s">
        <v>66</v>
      </c>
      <c r="C18" s="25"/>
      <c r="D18" s="28" t="s">
        <v>73</v>
      </c>
      <c r="E18" s="25"/>
      <c r="F18" s="57"/>
    </row>
    <row r="19" spans="1:7" x14ac:dyDescent="0.25">
      <c r="A19" s="38" t="s">
        <v>46</v>
      </c>
      <c r="B19" s="28" t="s">
        <v>67</v>
      </c>
      <c r="C19" s="25"/>
      <c r="D19" s="30"/>
      <c r="E19" s="25"/>
      <c r="F19" s="57"/>
    </row>
    <row r="20" spans="1:7" x14ac:dyDescent="0.25">
      <c r="A20" s="39" t="s">
        <v>47</v>
      </c>
      <c r="B20" s="28" t="s">
        <v>68</v>
      </c>
      <c r="C20" s="25"/>
      <c r="D20" s="27" t="s">
        <v>96</v>
      </c>
      <c r="E20" s="25"/>
      <c r="F20" s="56" t="s">
        <v>128</v>
      </c>
    </row>
    <row r="21" spans="1:7" ht="14.25" thickBot="1" x14ac:dyDescent="0.3">
      <c r="A21" s="41" t="s">
        <v>48</v>
      </c>
      <c r="B21" s="34" t="s">
        <v>71</v>
      </c>
      <c r="C21" s="9" t="s">
        <v>74</v>
      </c>
      <c r="D21" s="28" t="s">
        <v>94</v>
      </c>
      <c r="E21" s="25"/>
      <c r="F21" s="57" t="s">
        <v>113</v>
      </c>
    </row>
    <row r="22" spans="1:7" x14ac:dyDescent="0.25">
      <c r="B22" s="35" t="s">
        <v>204</v>
      </c>
      <c r="C22" s="10" t="s">
        <v>203</v>
      </c>
      <c r="D22" s="28" t="s">
        <v>215</v>
      </c>
      <c r="E22" s="25"/>
      <c r="F22" s="58" t="s">
        <v>100</v>
      </c>
    </row>
    <row r="23" spans="1:7" x14ac:dyDescent="0.25">
      <c r="B23" s="35" t="s">
        <v>205</v>
      </c>
      <c r="C23" s="10" t="s">
        <v>75</v>
      </c>
      <c r="D23" s="30"/>
      <c r="E23" s="25"/>
      <c r="F23" s="56" t="s">
        <v>241</v>
      </c>
    </row>
    <row r="24" spans="1:7" x14ac:dyDescent="0.25">
      <c r="B24" s="35" t="s">
        <v>72</v>
      </c>
      <c r="C24" s="10" t="s">
        <v>75</v>
      </c>
      <c r="D24" s="27" t="s">
        <v>97</v>
      </c>
      <c r="E24" s="183" t="s">
        <v>235</v>
      </c>
      <c r="F24" s="29" t="s">
        <v>251</v>
      </c>
      <c r="G24" s="188" t="s">
        <v>252</v>
      </c>
    </row>
    <row r="25" spans="1:7" x14ac:dyDescent="0.25">
      <c r="B25" s="35" t="s">
        <v>217</v>
      </c>
      <c r="C25" s="10" t="s">
        <v>77</v>
      </c>
      <c r="D25" s="28" t="s">
        <v>100</v>
      </c>
      <c r="E25" s="184" t="s">
        <v>239</v>
      </c>
      <c r="F25" s="29" t="s">
        <v>245</v>
      </c>
      <c r="G25" s="1" t="s">
        <v>246</v>
      </c>
    </row>
    <row r="26" spans="1:7" x14ac:dyDescent="0.25">
      <c r="B26" s="35" t="s">
        <v>218</v>
      </c>
      <c r="C26" s="10" t="s">
        <v>77</v>
      </c>
      <c r="D26" s="28" t="s">
        <v>98</v>
      </c>
      <c r="E26" s="184" t="s">
        <v>238</v>
      </c>
      <c r="F26" s="29" t="s">
        <v>247</v>
      </c>
      <c r="G26" s="1" t="s">
        <v>255</v>
      </c>
    </row>
    <row r="27" spans="1:7" x14ac:dyDescent="0.25">
      <c r="B27" s="35" t="s">
        <v>257</v>
      </c>
      <c r="C27" s="10" t="s">
        <v>77</v>
      </c>
      <c r="D27" s="30" t="s">
        <v>99</v>
      </c>
      <c r="E27" s="185" t="s">
        <v>237</v>
      </c>
      <c r="F27" s="181" t="s">
        <v>244</v>
      </c>
      <c r="G27" s="1" t="s">
        <v>250</v>
      </c>
    </row>
    <row r="28" spans="1:7" x14ac:dyDescent="0.25">
      <c r="B28" s="35" t="s">
        <v>219</v>
      </c>
      <c r="C28" s="10" t="s">
        <v>77</v>
      </c>
      <c r="D28" s="31" t="s">
        <v>109</v>
      </c>
      <c r="E28" s="25"/>
      <c r="F28" s="182" t="s">
        <v>129</v>
      </c>
    </row>
    <row r="29" spans="1:7" x14ac:dyDescent="0.25">
      <c r="B29" s="35" t="s">
        <v>220</v>
      </c>
      <c r="C29" s="10" t="s">
        <v>77</v>
      </c>
      <c r="D29" s="32" t="s">
        <v>105</v>
      </c>
      <c r="E29" s="25"/>
      <c r="F29" s="179" t="s">
        <v>186</v>
      </c>
      <c r="G29" s="1" t="s">
        <v>242</v>
      </c>
    </row>
    <row r="30" spans="1:7" x14ac:dyDescent="0.25">
      <c r="B30" s="35" t="s">
        <v>223</v>
      </c>
      <c r="C30" s="10" t="s">
        <v>77</v>
      </c>
      <c r="D30" s="32" t="s">
        <v>106</v>
      </c>
      <c r="E30" s="25"/>
      <c r="F30" s="179" t="s">
        <v>185</v>
      </c>
    </row>
    <row r="31" spans="1:7" ht="14.25" thickBot="1" x14ac:dyDescent="0.3">
      <c r="B31" s="35" t="s">
        <v>73</v>
      </c>
      <c r="C31" s="42" t="s">
        <v>56</v>
      </c>
      <c r="D31" s="32" t="s">
        <v>107</v>
      </c>
      <c r="E31" s="29"/>
      <c r="F31" s="180" t="s">
        <v>187</v>
      </c>
      <c r="G31" s="1" t="s">
        <v>249</v>
      </c>
    </row>
    <row r="32" spans="1:7" ht="14.25" thickBot="1" x14ac:dyDescent="0.3">
      <c r="B32" s="36"/>
      <c r="D32" s="32" t="s">
        <v>108</v>
      </c>
      <c r="E32" s="29"/>
      <c r="F32" s="56" t="s">
        <v>136</v>
      </c>
      <c r="G32" s="1" t="s">
        <v>248</v>
      </c>
    </row>
    <row r="33" spans="4:6" x14ac:dyDescent="0.25">
      <c r="D33" s="32" t="s">
        <v>92</v>
      </c>
      <c r="E33" s="29"/>
      <c r="F33" s="57" t="s">
        <v>113</v>
      </c>
    </row>
    <row r="34" spans="4:6" ht="14.25" thickBot="1" x14ac:dyDescent="0.3">
      <c r="D34" s="53"/>
      <c r="E34" s="29"/>
      <c r="F34" s="57" t="s">
        <v>100</v>
      </c>
    </row>
    <row r="35" spans="4:6" ht="14.25" thickBot="1" x14ac:dyDescent="0.3">
      <c r="D35" s="24"/>
      <c r="E35" s="54"/>
      <c r="F35" s="59" t="s">
        <v>137</v>
      </c>
    </row>
    <row r="36" spans="4:6" x14ac:dyDescent="0.25">
      <c r="F36" s="66" t="s">
        <v>193</v>
      </c>
    </row>
    <row r="37" spans="4:6" x14ac:dyDescent="0.25">
      <c r="F37" s="57" t="s">
        <v>194</v>
      </c>
    </row>
    <row r="38" spans="4:6" ht="14.25" thickBot="1" x14ac:dyDescent="0.3">
      <c r="F38" s="59" t="s">
        <v>100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39997558519241921"/>
  </sheetPr>
  <dimension ref="A1:F33"/>
  <sheetViews>
    <sheetView showGridLines="0" zoomScaleNormal="100" workbookViewId="0">
      <selection activeCell="B29" sqref="B29"/>
    </sheetView>
  </sheetViews>
  <sheetFormatPr defaultColWidth="9.140625" defaultRowHeight="13.5" x14ac:dyDescent="0.25"/>
  <cols>
    <col min="1" max="1" width="26.7109375" style="50" customWidth="1"/>
    <col min="2" max="2" width="40.7109375" style="14" customWidth="1"/>
    <col min="3" max="3" width="12" style="51" hidden="1" customWidth="1"/>
    <col min="4" max="4" width="0.85546875" style="14" customWidth="1"/>
    <col min="5" max="5" width="27.7109375" style="50" customWidth="1"/>
    <col min="6" max="6" width="40.7109375" style="14" customWidth="1"/>
    <col min="7" max="8" width="9.140625" style="14"/>
    <col min="9" max="9" width="9.28515625" style="14" customWidth="1"/>
    <col min="10" max="16384" width="9.140625" style="14"/>
  </cols>
  <sheetData>
    <row r="1" spans="1:6" s="13" customFormat="1" ht="18" customHeight="1" x14ac:dyDescent="0.2">
      <c r="A1" s="43" t="s">
        <v>135</v>
      </c>
      <c r="B1" s="21"/>
      <c r="C1" s="47"/>
      <c r="D1" s="21"/>
      <c r="E1" s="43"/>
      <c r="F1" s="21"/>
    </row>
    <row r="2" spans="1:6" ht="18" customHeight="1" x14ac:dyDescent="0.25">
      <c r="A2" s="258" t="s">
        <v>7</v>
      </c>
      <c r="B2" s="259"/>
      <c r="C2" s="48" t="s">
        <v>81</v>
      </c>
      <c r="D2" s="22"/>
      <c r="E2" s="258" t="s">
        <v>10</v>
      </c>
      <c r="F2" s="259"/>
    </row>
    <row r="3" spans="1:6" ht="15" customHeight="1" x14ac:dyDescent="0.25">
      <c r="A3" s="18" t="s">
        <v>1</v>
      </c>
      <c r="B3" s="6"/>
      <c r="C3" s="48"/>
      <c r="D3" s="22"/>
      <c r="E3" s="18" t="s">
        <v>11</v>
      </c>
      <c r="F3" s="6"/>
    </row>
    <row r="4" spans="1:6" ht="15" customHeight="1" x14ac:dyDescent="0.25">
      <c r="A4" s="15" t="s">
        <v>9</v>
      </c>
      <c r="B4" s="3"/>
      <c r="C4" s="48"/>
      <c r="D4" s="22"/>
      <c r="E4" s="15" t="s">
        <v>12</v>
      </c>
      <c r="F4" s="3"/>
    </row>
    <row r="5" spans="1:6" ht="15" customHeight="1" x14ac:dyDescent="0.25">
      <c r="A5" s="15" t="s">
        <v>0</v>
      </c>
      <c r="B5" s="3"/>
      <c r="C5" s="48"/>
      <c r="D5" s="22"/>
      <c r="E5" s="15" t="s">
        <v>13</v>
      </c>
      <c r="F5" s="3"/>
    </row>
    <row r="6" spans="1:6" ht="15" customHeight="1" x14ac:dyDescent="0.25">
      <c r="A6" s="17"/>
      <c r="B6" s="64"/>
      <c r="C6" s="48"/>
      <c r="D6" s="22"/>
      <c r="E6" s="17"/>
      <c r="F6" s="64"/>
    </row>
    <row r="7" spans="1:6" ht="15" customHeight="1" x14ac:dyDescent="0.25">
      <c r="A7" s="18" t="s">
        <v>2</v>
      </c>
      <c r="B7" s="6"/>
      <c r="C7" s="48" t="str">
        <f>CONCATENATE($B$7," ",$B$8)</f>
        <v xml:space="preserve"> </v>
      </c>
      <c r="D7" s="22"/>
      <c r="E7" s="18" t="s">
        <v>14</v>
      </c>
      <c r="F7" s="6"/>
    </row>
    <row r="8" spans="1:6" ht="15" customHeight="1" x14ac:dyDescent="0.25">
      <c r="A8" s="18" t="s">
        <v>3</v>
      </c>
      <c r="B8" s="6"/>
      <c r="C8" s="48" t="str">
        <f>CONCATENATE($F$7," ",$F$8)</f>
        <v xml:space="preserve"> </v>
      </c>
      <c r="D8" s="22"/>
      <c r="E8" s="18" t="s">
        <v>15</v>
      </c>
      <c r="F8" s="6"/>
    </row>
    <row r="9" spans="1:6" ht="15" customHeight="1" x14ac:dyDescent="0.25">
      <c r="A9" s="18" t="s">
        <v>4</v>
      </c>
      <c r="B9" s="6"/>
      <c r="C9" s="48"/>
      <c r="D9" s="22"/>
      <c r="E9" s="18" t="s">
        <v>4</v>
      </c>
      <c r="F9" s="6"/>
    </row>
    <row r="10" spans="1:6" ht="15" customHeight="1" x14ac:dyDescent="0.25">
      <c r="A10" s="18" t="s">
        <v>5</v>
      </c>
      <c r="B10" s="6"/>
      <c r="C10" s="48"/>
      <c r="D10" s="22"/>
      <c r="E10" s="18" t="s">
        <v>5</v>
      </c>
      <c r="F10" s="6"/>
    </row>
    <row r="11" spans="1:6" ht="15" customHeight="1" x14ac:dyDescent="0.25">
      <c r="A11" s="18" t="s">
        <v>6</v>
      </c>
      <c r="B11" s="6"/>
      <c r="C11" s="48"/>
      <c r="D11" s="22"/>
      <c r="E11" s="18" t="s">
        <v>6</v>
      </c>
      <c r="F11" s="6"/>
    </row>
    <row r="12" spans="1:6" ht="15" customHeight="1" x14ac:dyDescent="0.25">
      <c r="A12" s="19" t="s">
        <v>8</v>
      </c>
      <c r="B12" s="7"/>
      <c r="C12" s="48"/>
      <c r="D12" s="22"/>
      <c r="E12" s="19" t="s">
        <v>16</v>
      </c>
      <c r="F12" s="7"/>
    </row>
    <row r="13" spans="1:6" ht="3.95" customHeight="1" x14ac:dyDescent="0.25">
      <c r="A13" s="49"/>
      <c r="B13" s="22"/>
      <c r="C13" s="48"/>
      <c r="D13" s="22"/>
      <c r="E13" s="49"/>
      <c r="F13" s="22"/>
    </row>
    <row r="14" spans="1:6" ht="18" customHeight="1" x14ac:dyDescent="0.25">
      <c r="A14" s="258" t="s">
        <v>35</v>
      </c>
      <c r="B14" s="259"/>
      <c r="C14" s="48"/>
      <c r="D14" s="22"/>
      <c r="E14" s="258" t="s">
        <v>37</v>
      </c>
      <c r="F14" s="259"/>
    </row>
    <row r="15" spans="1:6" ht="15" customHeight="1" x14ac:dyDescent="0.25">
      <c r="A15" s="18" t="s">
        <v>36</v>
      </c>
      <c r="B15" s="6"/>
      <c r="C15" s="48"/>
      <c r="D15" s="22"/>
      <c r="E15" s="18" t="s">
        <v>38</v>
      </c>
      <c r="F15" s="6"/>
    </row>
    <row r="16" spans="1:6" ht="15" customHeight="1" x14ac:dyDescent="0.25">
      <c r="A16" s="15" t="s">
        <v>0</v>
      </c>
      <c r="B16" s="3"/>
      <c r="C16" s="48"/>
      <c r="D16" s="22"/>
      <c r="E16" s="15" t="s">
        <v>0</v>
      </c>
      <c r="F16" s="3"/>
    </row>
    <row r="17" spans="1:6" ht="15" customHeight="1" x14ac:dyDescent="0.25">
      <c r="A17" s="17"/>
      <c r="B17" s="64"/>
      <c r="C17" s="48"/>
      <c r="D17" s="22"/>
      <c r="E17" s="17"/>
      <c r="F17" s="64"/>
    </row>
    <row r="18" spans="1:6" ht="15" customHeight="1" x14ac:dyDescent="0.25">
      <c r="A18" s="18" t="s">
        <v>2</v>
      </c>
      <c r="B18" s="6"/>
      <c r="C18" s="48"/>
      <c r="D18" s="22"/>
      <c r="E18" s="18" t="s">
        <v>2</v>
      </c>
      <c r="F18" s="6"/>
    </row>
    <row r="19" spans="1:6" ht="15" customHeight="1" x14ac:dyDescent="0.25">
      <c r="A19" s="18" t="s">
        <v>3</v>
      </c>
      <c r="B19" s="6"/>
      <c r="C19" s="48"/>
      <c r="D19" s="22"/>
      <c r="E19" s="18" t="s">
        <v>3</v>
      </c>
      <c r="F19" s="6"/>
    </row>
    <row r="20" spans="1:6" ht="15" customHeight="1" x14ac:dyDescent="0.25">
      <c r="A20" s="18" t="s">
        <v>4</v>
      </c>
      <c r="B20" s="6"/>
      <c r="C20" s="48"/>
      <c r="D20" s="22"/>
      <c r="E20" s="18" t="s">
        <v>4</v>
      </c>
      <c r="F20" s="6"/>
    </row>
    <row r="21" spans="1:6" ht="15" customHeight="1" x14ac:dyDescent="0.25">
      <c r="A21" s="19" t="s">
        <v>6</v>
      </c>
      <c r="B21" s="23"/>
      <c r="C21" s="48"/>
      <c r="D21" s="22"/>
      <c r="E21" s="19" t="s">
        <v>6</v>
      </c>
      <c r="F21" s="23"/>
    </row>
    <row r="22" spans="1:6" ht="3.95" customHeight="1" x14ac:dyDescent="0.25">
      <c r="A22" s="49"/>
      <c r="B22" s="22"/>
      <c r="C22" s="48"/>
      <c r="D22" s="22"/>
      <c r="E22" s="49"/>
      <c r="F22" s="22"/>
    </row>
    <row r="23" spans="1:6" ht="18" customHeight="1" x14ac:dyDescent="0.25">
      <c r="A23" s="258" t="s">
        <v>41</v>
      </c>
      <c r="B23" s="259"/>
      <c r="C23" s="48"/>
      <c r="D23" s="22"/>
      <c r="E23" s="258" t="s">
        <v>40</v>
      </c>
      <c r="F23" s="259"/>
    </row>
    <row r="24" spans="1:6" ht="15" customHeight="1" x14ac:dyDescent="0.25">
      <c r="A24" s="18" t="s">
        <v>42</v>
      </c>
      <c r="B24" s="6"/>
      <c r="C24" s="48"/>
      <c r="D24" s="22"/>
      <c r="E24" s="18" t="s">
        <v>39</v>
      </c>
      <c r="F24" s="6"/>
    </row>
    <row r="25" spans="1:6" ht="15" customHeight="1" x14ac:dyDescent="0.25">
      <c r="A25" s="15" t="s">
        <v>0</v>
      </c>
      <c r="B25" s="3"/>
      <c r="C25" s="48"/>
      <c r="D25" s="22"/>
      <c r="E25" s="15" t="s">
        <v>0</v>
      </c>
      <c r="F25" s="3"/>
    </row>
    <row r="26" spans="1:6" ht="15" customHeight="1" x14ac:dyDescent="0.25">
      <c r="A26" s="17"/>
      <c r="B26" s="64"/>
      <c r="C26" s="48"/>
      <c r="D26" s="22"/>
      <c r="E26" s="17"/>
      <c r="F26" s="64"/>
    </row>
    <row r="27" spans="1:6" ht="15" customHeight="1" x14ac:dyDescent="0.25">
      <c r="A27" s="18" t="s">
        <v>2</v>
      </c>
      <c r="B27" s="6"/>
      <c r="C27" s="48"/>
      <c r="D27" s="22"/>
      <c r="E27" s="18" t="s">
        <v>2</v>
      </c>
      <c r="F27" s="6"/>
    </row>
    <row r="28" spans="1:6" ht="15" customHeight="1" x14ac:dyDescent="0.25">
      <c r="A28" s="18" t="s">
        <v>3</v>
      </c>
      <c r="B28" s="6"/>
      <c r="C28" s="48"/>
      <c r="D28" s="22"/>
      <c r="E28" s="18" t="s">
        <v>3</v>
      </c>
      <c r="F28" s="6"/>
    </row>
    <row r="29" spans="1:6" ht="15" customHeight="1" x14ac:dyDescent="0.25">
      <c r="A29" s="18" t="s">
        <v>4</v>
      </c>
      <c r="B29" s="6"/>
      <c r="C29" s="48"/>
      <c r="D29" s="22"/>
      <c r="E29" s="18" t="s">
        <v>4</v>
      </c>
      <c r="F29" s="6"/>
    </row>
    <row r="30" spans="1:6" ht="15" customHeight="1" x14ac:dyDescent="0.25">
      <c r="A30" s="18" t="s">
        <v>6</v>
      </c>
      <c r="B30" s="6"/>
      <c r="C30" s="48"/>
      <c r="D30" s="22"/>
      <c r="E30" s="19" t="s">
        <v>6</v>
      </c>
      <c r="F30" s="23"/>
    </row>
    <row r="31" spans="1:6" ht="15" x14ac:dyDescent="0.25">
      <c r="A31" s="18" t="s">
        <v>43</v>
      </c>
      <c r="B31" s="6"/>
      <c r="C31" s="48"/>
      <c r="D31" s="22"/>
      <c r="E31" s="256" t="s">
        <v>49</v>
      </c>
      <c r="F31" s="257"/>
    </row>
    <row r="32" spans="1:6" x14ac:dyDescent="0.25">
      <c r="A32" s="18" t="s">
        <v>44</v>
      </c>
      <c r="B32" s="45"/>
      <c r="C32" s="48"/>
      <c r="D32" s="22"/>
      <c r="E32" s="18" t="s">
        <v>50</v>
      </c>
      <c r="F32" s="6"/>
    </row>
    <row r="33" spans="1:6" x14ac:dyDescent="0.25">
      <c r="A33" s="19" t="s">
        <v>45</v>
      </c>
      <c r="B33" s="65"/>
      <c r="C33" s="48"/>
      <c r="D33" s="22"/>
      <c r="E33" s="20"/>
      <c r="F33" s="46"/>
    </row>
  </sheetData>
  <sheetProtection sheet="1" objects="1" scenarios="1" selectLockedCells="1"/>
  <mergeCells count="7">
    <mergeCell ref="E31:F31"/>
    <mergeCell ref="A2:B2"/>
    <mergeCell ref="E2:F2"/>
    <mergeCell ref="A14:B14"/>
    <mergeCell ref="E14:F14"/>
    <mergeCell ref="A23:B23"/>
    <mergeCell ref="E23:F23"/>
  </mergeCells>
  <pageMargins left="0.25" right="0.25" top="1.25" bottom="0.5" header="0.25" footer="0.25"/>
  <pageSetup orientation="landscape" r:id="rId1"/>
  <headerFooter alignWithMargins="0">
    <oddHeader xml:space="preserve">&amp;L&amp;"Arial,Bold"&amp;14&amp;G
  &amp;"Arial,Regular"&amp;8  &amp;C&amp;"Century Gothic,Bold"&amp;14
Viracon Purchase Order Template (Domestic)
 &amp;"Century Gothic,Regular" General Project Information&amp;"Century Gothic,Bold"
&amp;R
</oddHeader>
    <oddFooter>&amp;L&amp;"Century Gothic,Regular"2.4-10112   01/26/2026</oddFooter>
  </headerFooter>
  <legacyDrawingHF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Project Type" xr:uid="{00000000-0002-0000-0100-000000000000}">
          <x14:formula1>
            <xm:f>Lists!$A$3:$A$18</xm:f>
          </x14:formula1>
          <xm:sqref>F12</xm:sqref>
        </x14:dataValidation>
        <x14:dataValidation type="list" allowBlank="1" showInputMessage="1" showErrorMessage="1" promptTitle="Contract" xr:uid="{00000000-0002-0000-0100-000001000000}">
          <x14:formula1>
            <xm:f>Lists!$A$20:$A$21</xm:f>
          </x14:formula1>
          <xm:sqref>F32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sheetPr>
  <dimension ref="B1:K48"/>
  <sheetViews>
    <sheetView showGridLines="0" zoomScaleNormal="100" workbookViewId="0">
      <selection activeCell="C37" sqref="C37"/>
    </sheetView>
  </sheetViews>
  <sheetFormatPr defaultColWidth="9.140625" defaultRowHeight="13.5" x14ac:dyDescent="0.25"/>
  <cols>
    <col min="1" max="1" width="1.5703125" style="14" customWidth="1"/>
    <col min="2" max="2" width="25.7109375" style="14" customWidth="1"/>
    <col min="3" max="3" width="46.7109375" style="14" customWidth="1"/>
    <col min="4" max="4" width="3.140625" style="14" customWidth="1"/>
    <col min="5" max="5" width="33.28515625" style="14" bestFit="1" customWidth="1"/>
    <col min="6" max="6" width="46.7109375" style="14" customWidth="1"/>
    <col min="7" max="10" width="9.140625" style="14"/>
    <col min="11" max="11" width="9.28515625" style="14" customWidth="1"/>
    <col min="12" max="16384" width="9.140625" style="14"/>
  </cols>
  <sheetData>
    <row r="1" spans="2:11" s="13" customFormat="1" ht="17.25" customHeight="1" x14ac:dyDescent="0.2">
      <c r="B1" s="207" t="s">
        <v>135</v>
      </c>
      <c r="C1" s="196"/>
      <c r="D1" s="174"/>
      <c r="E1" s="195"/>
      <c r="F1" s="173"/>
    </row>
    <row r="2" spans="2:11" s="13" customFormat="1" ht="6.75" customHeight="1" x14ac:dyDescent="0.2">
      <c r="B2" s="12"/>
      <c r="C2" s="196"/>
      <c r="D2" s="174"/>
      <c r="E2" s="195"/>
      <c r="F2" s="173"/>
    </row>
    <row r="3" spans="2:11" s="13" customFormat="1" ht="15.75" customHeight="1" x14ac:dyDescent="0.2">
      <c r="B3" s="197" t="s">
        <v>228</v>
      </c>
      <c r="C3" s="198"/>
      <c r="D3" s="199"/>
      <c r="E3" s="200" t="s">
        <v>11</v>
      </c>
      <c r="F3" s="201"/>
    </row>
    <row r="4" spans="2:11" s="13" customFormat="1" ht="15.75" customHeight="1" x14ac:dyDescent="0.2">
      <c r="B4" s="202" t="s">
        <v>80</v>
      </c>
      <c r="C4" s="203"/>
      <c r="D4" s="204"/>
      <c r="E4" s="205" t="s">
        <v>229</v>
      </c>
      <c r="F4" s="206"/>
    </row>
    <row r="5" spans="2:11" ht="10.5" customHeight="1" x14ac:dyDescent="0.25">
      <c r="B5" s="22"/>
      <c r="C5" s="22"/>
      <c r="D5" s="22"/>
      <c r="E5" s="22"/>
      <c r="F5" s="22"/>
    </row>
    <row r="6" spans="2:11" ht="18" customHeight="1" x14ac:dyDescent="0.25">
      <c r="B6" s="260" t="s">
        <v>62</v>
      </c>
      <c r="C6" s="261"/>
      <c r="D6" s="22"/>
      <c r="E6" s="262" t="s">
        <v>69</v>
      </c>
      <c r="F6" s="263"/>
      <c r="I6" s="168"/>
      <c r="J6" s="168"/>
      <c r="K6" s="168"/>
    </row>
    <row r="7" spans="2:11" ht="15" customHeight="1" x14ac:dyDescent="0.25">
      <c r="B7" s="15" t="s">
        <v>61</v>
      </c>
      <c r="C7" s="3"/>
      <c r="D7" s="22"/>
      <c r="E7" s="166" t="s">
        <v>78</v>
      </c>
      <c r="F7" s="3"/>
      <c r="I7" s="152"/>
      <c r="J7" s="171"/>
      <c r="K7" s="168"/>
    </row>
    <row r="8" spans="2:11" ht="15" customHeight="1" x14ac:dyDescent="0.25">
      <c r="B8" s="15" t="s">
        <v>0</v>
      </c>
      <c r="C8" s="4"/>
      <c r="D8" s="22"/>
      <c r="E8" s="15" t="s">
        <v>70</v>
      </c>
      <c r="F8" s="3"/>
      <c r="I8" s="168"/>
      <c r="J8" s="168"/>
      <c r="K8" s="168"/>
    </row>
    <row r="9" spans="2:11" ht="15" customHeight="1" x14ac:dyDescent="0.25">
      <c r="B9" s="17"/>
      <c r="C9" s="5"/>
      <c r="D9" s="22"/>
      <c r="E9" s="15" t="s">
        <v>76</v>
      </c>
      <c r="F9" s="16" t="str">
        <f>IF(F8="","",(VLOOKUP(F8,Lists!$B$22:$C$31,2,FALSE)))</f>
        <v/>
      </c>
    </row>
    <row r="10" spans="2:11" ht="15" customHeight="1" x14ac:dyDescent="0.25">
      <c r="B10" s="18" t="s">
        <v>79</v>
      </c>
      <c r="C10" s="2"/>
      <c r="D10" s="22"/>
      <c r="E10" s="264" t="s">
        <v>221</v>
      </c>
      <c r="F10" s="266"/>
    </row>
    <row r="11" spans="2:11" ht="15" customHeight="1" x14ac:dyDescent="0.3">
      <c r="B11" s="153" t="s">
        <v>213</v>
      </c>
      <c r="C11" s="172"/>
      <c r="D11" s="22"/>
      <c r="E11" s="265"/>
      <c r="F11" s="267"/>
    </row>
    <row r="12" spans="2:11" ht="15" customHeight="1" x14ac:dyDescent="0.25">
      <c r="B12" s="162" t="s">
        <v>206</v>
      </c>
      <c r="C12" s="154"/>
      <c r="D12" s="22"/>
      <c r="E12" s="44" t="s">
        <v>102</v>
      </c>
      <c r="F12" s="6"/>
    </row>
    <row r="13" spans="2:11" ht="15" customHeight="1" x14ac:dyDescent="0.25">
      <c r="B13" s="162" t="s">
        <v>207</v>
      </c>
      <c r="C13" s="8"/>
      <c r="D13" s="22"/>
      <c r="E13" s="44" t="s">
        <v>101</v>
      </c>
      <c r="F13" s="6"/>
      <c r="I13" s="167"/>
      <c r="J13" s="167"/>
    </row>
    <row r="14" spans="2:11" ht="15" customHeight="1" x14ac:dyDescent="0.25">
      <c r="B14" s="163" t="s">
        <v>208</v>
      </c>
      <c r="C14" s="155"/>
      <c r="D14" s="22"/>
      <c r="E14" s="44" t="s">
        <v>103</v>
      </c>
      <c r="F14" s="6"/>
      <c r="I14" s="167"/>
      <c r="J14" s="169"/>
    </row>
    <row r="15" spans="2:11" ht="15" customHeight="1" x14ac:dyDescent="0.3">
      <c r="B15" s="153" t="s">
        <v>214</v>
      </c>
      <c r="C15" s="172"/>
      <c r="D15" s="22"/>
      <c r="E15" s="164" t="s">
        <v>104</v>
      </c>
      <c r="F15" s="23"/>
      <c r="I15" s="167"/>
      <c r="J15" s="169"/>
    </row>
    <row r="16" spans="2:11" ht="15" customHeight="1" x14ac:dyDescent="0.25">
      <c r="B16" s="162" t="s">
        <v>206</v>
      </c>
      <c r="C16" s="154"/>
      <c r="D16" s="22"/>
      <c r="E16" s="271" t="s">
        <v>230</v>
      </c>
      <c r="F16" s="268"/>
      <c r="I16" s="167"/>
      <c r="J16" s="169"/>
      <c r="K16" s="167"/>
    </row>
    <row r="17" spans="2:11" ht="15" customHeight="1" x14ac:dyDescent="0.25">
      <c r="B17" s="162" t="s">
        <v>207</v>
      </c>
      <c r="C17" s="8"/>
      <c r="D17" s="22"/>
      <c r="E17" s="272"/>
      <c r="F17" s="269"/>
    </row>
    <row r="18" spans="2:11" ht="15" customHeight="1" x14ac:dyDescent="0.25">
      <c r="B18" s="163" t="s">
        <v>208</v>
      </c>
      <c r="C18" s="155"/>
      <c r="D18" s="22"/>
      <c r="E18" s="273"/>
      <c r="F18" s="270"/>
    </row>
    <row r="19" spans="2:11" ht="10.5" customHeight="1" x14ac:dyDescent="0.25">
      <c r="B19" s="22"/>
      <c r="C19" s="22"/>
      <c r="D19" s="22"/>
    </row>
    <row r="20" spans="2:11" ht="10.5" customHeight="1" x14ac:dyDescent="0.25"/>
    <row r="21" spans="2:11" ht="18" customHeight="1" x14ac:dyDescent="0.25">
      <c r="B21" s="260" t="s">
        <v>224</v>
      </c>
      <c r="C21" s="261"/>
      <c r="D21" s="22"/>
      <c r="E21" s="262" t="s">
        <v>227</v>
      </c>
      <c r="F21" s="263"/>
      <c r="I21" s="168"/>
      <c r="J21" s="168"/>
      <c r="K21" s="168"/>
    </row>
    <row r="22" spans="2:11" ht="15" customHeight="1" x14ac:dyDescent="0.25">
      <c r="B22" s="15" t="s">
        <v>61</v>
      </c>
      <c r="C22" s="3"/>
      <c r="D22" s="22"/>
      <c r="E22" s="166" t="s">
        <v>78</v>
      </c>
      <c r="F22" s="3"/>
      <c r="I22" s="152"/>
      <c r="J22" s="171"/>
      <c r="K22" s="168"/>
    </row>
    <row r="23" spans="2:11" ht="15" customHeight="1" x14ac:dyDescent="0.25">
      <c r="B23" s="15" t="s">
        <v>0</v>
      </c>
      <c r="C23" s="4"/>
      <c r="D23" s="22"/>
      <c r="E23" s="15" t="s">
        <v>70</v>
      </c>
      <c r="F23" s="3"/>
      <c r="I23" s="168"/>
      <c r="J23" s="168"/>
      <c r="K23" s="168"/>
    </row>
    <row r="24" spans="2:11" ht="15" customHeight="1" x14ac:dyDescent="0.25">
      <c r="B24" s="17"/>
      <c r="C24" s="5"/>
      <c r="D24" s="22"/>
      <c r="E24" s="15" t="s">
        <v>76</v>
      </c>
      <c r="F24" s="16" t="str">
        <f>IF(F23="","",(VLOOKUP(F23,Lists!$B$22:$C$31,2,FALSE)))</f>
        <v/>
      </c>
    </row>
    <row r="25" spans="2:11" ht="15" customHeight="1" x14ac:dyDescent="0.25">
      <c r="B25" s="18" t="s">
        <v>79</v>
      </c>
      <c r="C25" s="2"/>
      <c r="D25" s="22"/>
      <c r="E25" s="264" t="s">
        <v>221</v>
      </c>
      <c r="F25" s="266"/>
    </row>
    <row r="26" spans="2:11" ht="15" customHeight="1" x14ac:dyDescent="0.3">
      <c r="B26" s="153" t="s">
        <v>213</v>
      </c>
      <c r="C26" s="172"/>
      <c r="D26" s="22"/>
      <c r="E26" s="265"/>
      <c r="F26" s="267"/>
    </row>
    <row r="27" spans="2:11" ht="15" customHeight="1" x14ac:dyDescent="0.25">
      <c r="B27" s="162" t="s">
        <v>206</v>
      </c>
      <c r="C27" s="154"/>
      <c r="D27" s="22"/>
      <c r="E27" s="44" t="s">
        <v>102</v>
      </c>
      <c r="F27" s="6"/>
    </row>
    <row r="28" spans="2:11" ht="15" customHeight="1" x14ac:dyDescent="0.25">
      <c r="B28" s="162" t="s">
        <v>207</v>
      </c>
      <c r="C28" s="8"/>
      <c r="D28" s="22"/>
      <c r="E28" s="44" t="s">
        <v>101</v>
      </c>
      <c r="F28" s="6"/>
      <c r="I28" s="167"/>
      <c r="J28" s="167"/>
    </row>
    <row r="29" spans="2:11" ht="15" customHeight="1" x14ac:dyDescent="0.25">
      <c r="B29" s="163" t="s">
        <v>208</v>
      </c>
      <c r="C29" s="155"/>
      <c r="D29" s="22"/>
      <c r="E29" s="44" t="s">
        <v>103</v>
      </c>
      <c r="F29" s="6"/>
      <c r="I29" s="167"/>
      <c r="J29" s="169"/>
    </row>
    <row r="30" spans="2:11" ht="15" customHeight="1" x14ac:dyDescent="0.3">
      <c r="B30" s="153" t="s">
        <v>214</v>
      </c>
      <c r="C30" s="172"/>
      <c r="D30" s="22"/>
      <c r="E30" s="164" t="s">
        <v>104</v>
      </c>
      <c r="F30" s="23"/>
      <c r="I30" s="167"/>
      <c r="J30" s="169"/>
    </row>
    <row r="31" spans="2:11" ht="15" customHeight="1" x14ac:dyDescent="0.25">
      <c r="B31" s="162" t="s">
        <v>206</v>
      </c>
      <c r="C31" s="154"/>
      <c r="D31" s="22"/>
      <c r="E31" s="271" t="s">
        <v>230</v>
      </c>
      <c r="F31" s="268"/>
      <c r="I31" s="167"/>
      <c r="J31" s="169"/>
      <c r="K31" s="165"/>
    </row>
    <row r="32" spans="2:11" ht="15" customHeight="1" x14ac:dyDescent="0.25">
      <c r="B32" s="162" t="s">
        <v>207</v>
      </c>
      <c r="C32" s="8"/>
      <c r="D32" s="22"/>
      <c r="E32" s="272"/>
      <c r="F32" s="269"/>
    </row>
    <row r="33" spans="2:11" ht="15" customHeight="1" x14ac:dyDescent="0.25">
      <c r="B33" s="163" t="s">
        <v>208</v>
      </c>
      <c r="C33" s="155"/>
      <c r="D33" s="22"/>
      <c r="E33" s="273"/>
      <c r="F33" s="270"/>
    </row>
    <row r="34" spans="2:11" ht="10.5" customHeight="1" x14ac:dyDescent="0.25"/>
    <row r="35" spans="2:11" ht="10.5" customHeight="1" x14ac:dyDescent="0.25"/>
    <row r="36" spans="2:11" ht="18" customHeight="1" x14ac:dyDescent="0.25">
      <c r="B36" s="260" t="s">
        <v>225</v>
      </c>
      <c r="C36" s="261"/>
      <c r="D36" s="22"/>
      <c r="E36" s="262" t="s">
        <v>226</v>
      </c>
      <c r="F36" s="263"/>
      <c r="I36" s="168"/>
      <c r="J36" s="168"/>
      <c r="K36" s="168"/>
    </row>
    <row r="37" spans="2:11" ht="15" customHeight="1" x14ac:dyDescent="0.25">
      <c r="B37" s="15" t="s">
        <v>61</v>
      </c>
      <c r="C37" s="3"/>
      <c r="D37" s="22"/>
      <c r="E37" s="166" t="s">
        <v>78</v>
      </c>
      <c r="F37" s="3"/>
      <c r="I37" s="152"/>
      <c r="J37" s="171"/>
      <c r="K37" s="168"/>
    </row>
    <row r="38" spans="2:11" ht="15" customHeight="1" x14ac:dyDescent="0.25">
      <c r="B38" s="15" t="s">
        <v>0</v>
      </c>
      <c r="C38" s="4"/>
      <c r="D38" s="22"/>
      <c r="E38" s="15" t="s">
        <v>70</v>
      </c>
      <c r="F38" s="3"/>
      <c r="I38" s="168"/>
      <c r="J38" s="168"/>
      <c r="K38" s="168"/>
    </row>
    <row r="39" spans="2:11" ht="15" customHeight="1" x14ac:dyDescent="0.25">
      <c r="B39" s="17"/>
      <c r="C39" s="5"/>
      <c r="D39" s="22"/>
      <c r="E39" s="15" t="s">
        <v>76</v>
      </c>
      <c r="F39" s="16" t="str">
        <f>IF(F38="","",(VLOOKUP(F38,Lists!$B$22:$C$31,2,FALSE)))</f>
        <v/>
      </c>
    </row>
    <row r="40" spans="2:11" ht="15" customHeight="1" x14ac:dyDescent="0.25">
      <c r="B40" s="18" t="s">
        <v>79</v>
      </c>
      <c r="C40" s="2"/>
      <c r="D40" s="22"/>
      <c r="E40" s="264" t="s">
        <v>221</v>
      </c>
      <c r="F40" s="266"/>
    </row>
    <row r="41" spans="2:11" ht="15" customHeight="1" x14ac:dyDescent="0.3">
      <c r="B41" s="153" t="s">
        <v>213</v>
      </c>
      <c r="C41" s="172"/>
      <c r="D41" s="22"/>
      <c r="E41" s="265"/>
      <c r="F41" s="267"/>
    </row>
    <row r="42" spans="2:11" ht="15" customHeight="1" x14ac:dyDescent="0.25">
      <c r="B42" s="162" t="s">
        <v>206</v>
      </c>
      <c r="C42" s="154"/>
      <c r="D42" s="22"/>
      <c r="E42" s="44" t="s">
        <v>102</v>
      </c>
      <c r="F42" s="6"/>
    </row>
    <row r="43" spans="2:11" ht="15" customHeight="1" x14ac:dyDescent="0.25">
      <c r="B43" s="162" t="s">
        <v>207</v>
      </c>
      <c r="C43" s="8"/>
      <c r="D43" s="22"/>
      <c r="E43" s="44" t="s">
        <v>101</v>
      </c>
      <c r="F43" s="6"/>
      <c r="I43" s="167"/>
      <c r="J43" s="167"/>
    </row>
    <row r="44" spans="2:11" ht="15" customHeight="1" x14ac:dyDescent="0.25">
      <c r="B44" s="163" t="s">
        <v>208</v>
      </c>
      <c r="C44" s="155"/>
      <c r="D44" s="22"/>
      <c r="E44" s="44" t="s">
        <v>103</v>
      </c>
      <c r="F44" s="6"/>
      <c r="I44" s="167"/>
      <c r="J44" s="169"/>
    </row>
    <row r="45" spans="2:11" ht="15" customHeight="1" x14ac:dyDescent="0.3">
      <c r="B45" s="153" t="s">
        <v>214</v>
      </c>
      <c r="C45" s="172"/>
      <c r="D45" s="22"/>
      <c r="E45" s="164" t="s">
        <v>104</v>
      </c>
      <c r="F45" s="23"/>
      <c r="I45" s="167"/>
      <c r="J45" s="169"/>
    </row>
    <row r="46" spans="2:11" ht="15" customHeight="1" x14ac:dyDescent="0.25">
      <c r="B46" s="162" t="s">
        <v>206</v>
      </c>
      <c r="C46" s="154"/>
      <c r="D46" s="22"/>
      <c r="E46" s="271" t="s">
        <v>230</v>
      </c>
      <c r="F46" s="268"/>
      <c r="I46" s="167"/>
      <c r="J46" s="169"/>
      <c r="K46" s="165"/>
    </row>
    <row r="47" spans="2:11" ht="15" customHeight="1" x14ac:dyDescent="0.25">
      <c r="B47" s="162" t="s">
        <v>207</v>
      </c>
      <c r="C47" s="8"/>
      <c r="D47" s="22"/>
      <c r="E47" s="272"/>
      <c r="F47" s="269"/>
    </row>
    <row r="48" spans="2:11" ht="15" customHeight="1" x14ac:dyDescent="0.25">
      <c r="B48" s="163" t="s">
        <v>208</v>
      </c>
      <c r="C48" s="155"/>
      <c r="D48" s="22"/>
      <c r="E48" s="273"/>
      <c r="F48" s="270"/>
    </row>
  </sheetData>
  <sheetProtection sheet="1" selectLockedCells="1"/>
  <mergeCells count="18">
    <mergeCell ref="B21:C21"/>
    <mergeCell ref="E21:F21"/>
    <mergeCell ref="E25:E26"/>
    <mergeCell ref="F25:F26"/>
    <mergeCell ref="E46:E48"/>
    <mergeCell ref="E31:E33"/>
    <mergeCell ref="B36:C36"/>
    <mergeCell ref="E36:F36"/>
    <mergeCell ref="E40:E41"/>
    <mergeCell ref="F40:F41"/>
    <mergeCell ref="F31:F33"/>
    <mergeCell ref="F46:F48"/>
    <mergeCell ref="B6:C6"/>
    <mergeCell ref="E6:F6"/>
    <mergeCell ref="E10:E11"/>
    <mergeCell ref="F10:F11"/>
    <mergeCell ref="F16:F18"/>
    <mergeCell ref="E16:E18"/>
  </mergeCells>
  <printOptions horizontalCentered="1"/>
  <pageMargins left="0" right="0" top="1.25" bottom="0.5" header="0.25" footer="0.25"/>
  <pageSetup scale="76" orientation="landscape" r:id="rId1"/>
  <headerFooter alignWithMargins="0">
    <oddHeader xml:space="preserve">&amp;L&amp;"Arial,Bold"&amp;14&amp;G
  &amp;"Arial,Regular"&amp;8  &amp;C&amp;"Century Gothic,Bold"&amp;14
&amp;16Viracon Purchase Order Template (Domestic)&amp;"Century Gothic,Regular"
Delivery Details
&amp;R
</oddHeader>
    <oddFooter>&amp;L&amp;"Century Gothic,Regular"2.4-10112   01/26/2026</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7" r:id="rId5" name="Check Box 5">
              <controlPr defaultSize="0" autoFill="0" autoLine="0" autoPict="0">
                <anchor moveWithCells="1">
                  <from>
                    <xdr:col>1</xdr:col>
                    <xdr:colOff>1524000</xdr:colOff>
                    <xdr:row>4</xdr:row>
                    <xdr:rowOff>47625</xdr:rowOff>
                  </from>
                  <to>
                    <xdr:col>2</xdr:col>
                    <xdr:colOff>161925</xdr:colOff>
                    <xdr:row>6</xdr:row>
                    <xdr:rowOff>123825</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1</xdr:col>
                    <xdr:colOff>1524000</xdr:colOff>
                    <xdr:row>19</xdr:row>
                    <xdr:rowOff>47625</xdr:rowOff>
                  </from>
                  <to>
                    <xdr:col>2</xdr:col>
                    <xdr:colOff>161925</xdr:colOff>
                    <xdr:row>21</xdr:row>
                    <xdr:rowOff>123825</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1</xdr:col>
                    <xdr:colOff>1533525</xdr:colOff>
                    <xdr:row>34</xdr:row>
                    <xdr:rowOff>47625</xdr:rowOff>
                  </from>
                  <to>
                    <xdr:col>2</xdr:col>
                    <xdr:colOff>171450</xdr:colOff>
                    <xdr:row>36</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promptTitle="Addtess Type" xr:uid="{00000000-0002-0000-0200-000000000000}">
          <x14:formula1>
            <xm:f>Lists!$B$3:$B$8</xm:f>
          </x14:formula1>
          <xm:sqref>C7 C22 C37</xm:sqref>
        </x14:dataValidation>
        <x14:dataValidation type="list" allowBlank="1" showInputMessage="1" showErrorMessage="1" promptTitle="Delivery Notification" xr:uid="{00000000-0002-0000-0200-000001000000}">
          <x14:formula1>
            <xm:f>Lists!$B$12:$B$13</xm:f>
          </x14:formula1>
          <xm:sqref>F7 F22 F37</xm:sqref>
        </x14:dataValidation>
        <x14:dataValidation type="list" allowBlank="1" showInputMessage="1" showErrorMessage="1" xr:uid="{00000000-0002-0000-0200-000002000000}">
          <x14:formula1>
            <xm:f>Lists!$D$10:$D$12</xm:f>
          </x14:formula1>
          <xm:sqref>F12 F27 F42</xm:sqref>
        </x14:dataValidation>
        <x14:dataValidation type="list" allowBlank="1" showInputMessage="1" showErrorMessage="1" promptTitle="Cleats" xr:uid="{00000000-0002-0000-0200-000003000000}">
          <x14:formula1>
            <xm:f>Lists!$D$15:$D$18</xm:f>
          </x14:formula1>
          <xm:sqref>F13 F28 F43</xm:sqref>
        </x14:dataValidation>
        <x14:dataValidation type="list" allowBlank="1" showInputMessage="1" showErrorMessage="1" promptTitle="Boxing Instructions" xr:uid="{00000000-0002-0000-0200-000004000000}">
          <x14:formula1>
            <xm:f>Lists!$D$21:$D$22</xm:f>
          </x14:formula1>
          <xm:sqref>F14 F29 F44</xm:sqref>
        </x14:dataValidation>
        <x14:dataValidation type="list" allowBlank="1" showInputMessage="1" showErrorMessage="1" xr:uid="{00000000-0002-0000-0200-000005000000}">
          <x14:formula1>
            <xm:f>Lists!$D$29:$D$33</xm:f>
          </x14:formula1>
          <xm:sqref>F15 F30 F45</xm:sqref>
        </x14:dataValidation>
        <x14:dataValidation type="list" allowBlank="1" showInputMessage="1" showErrorMessage="1" promptTitle="Equipment" xr:uid="{00000000-0002-0000-0200-000006000000}">
          <x14:formula1>
            <xm:f>Lists!$B$22:$B$31</xm:f>
          </x14:formula1>
          <xm:sqref>F8 F38 F23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59999389629810485"/>
  </sheetPr>
  <dimension ref="A1:AU224"/>
  <sheetViews>
    <sheetView showGridLines="0" zoomScaleNormal="100" workbookViewId="0">
      <pane ySplit="21" topLeftCell="A22" activePane="bottomLeft" state="frozen"/>
      <selection activeCell="A5" sqref="A5:C5"/>
      <selection pane="bottomLeft" activeCell="H30" sqref="H30:I30"/>
    </sheetView>
  </sheetViews>
  <sheetFormatPr defaultColWidth="9.140625" defaultRowHeight="13.5" x14ac:dyDescent="0.25"/>
  <cols>
    <col min="1" max="1" width="2.7109375" style="14" customWidth="1"/>
    <col min="2" max="2" width="5.7109375" style="14" customWidth="1"/>
    <col min="3" max="4" width="9.7109375" style="14" customWidth="1"/>
    <col min="5" max="5" width="13.7109375" style="14" customWidth="1"/>
    <col min="6" max="6" width="6.42578125" style="14" customWidth="1"/>
    <col min="7" max="7" width="18.7109375" style="14" customWidth="1"/>
    <col min="8" max="8" width="9.140625" style="14"/>
    <col min="9" max="9" width="13.7109375" style="14" customWidth="1"/>
    <col min="10" max="12" width="8.85546875" style="14" customWidth="1"/>
    <col min="13" max="13" width="8.5703125" style="14" customWidth="1"/>
    <col min="14" max="19" width="8.85546875" style="14" customWidth="1"/>
    <col min="20" max="41" width="8.7109375" style="14" hidden="1" customWidth="1"/>
    <col min="42" max="43" width="10.7109375" style="14" customWidth="1"/>
    <col min="44" max="16384" width="9.140625" style="14"/>
  </cols>
  <sheetData>
    <row r="1" spans="1:47" s="87" customFormat="1" x14ac:dyDescent="0.25">
      <c r="A1" s="99"/>
      <c r="B1" s="100"/>
      <c r="C1" s="101" t="s">
        <v>134</v>
      </c>
      <c r="D1" s="286">
        <f>'Delivery Details'!C3</f>
        <v>0</v>
      </c>
      <c r="E1" s="286"/>
      <c r="F1" s="286"/>
      <c r="G1" s="101" t="s">
        <v>80</v>
      </c>
      <c r="H1" s="274">
        <f>'Delivery Details'!C4</f>
        <v>0</v>
      </c>
      <c r="I1" s="274"/>
      <c r="J1" s="170"/>
      <c r="K1" s="117"/>
      <c r="L1" s="101" t="s">
        <v>11</v>
      </c>
      <c r="M1" s="286">
        <f>'Delivery Details'!F3</f>
        <v>0</v>
      </c>
      <c r="N1" s="286"/>
      <c r="O1" s="286"/>
      <c r="P1" s="286"/>
      <c r="Q1" s="286"/>
      <c r="R1" s="101"/>
      <c r="S1" s="102"/>
      <c r="T1" s="150"/>
      <c r="U1" s="150"/>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3">
      <c r="A3" s="94" t="s">
        <v>135</v>
      </c>
      <c r="B3" s="92"/>
      <c r="C3" s="92"/>
      <c r="D3" s="92"/>
      <c r="E3" s="92"/>
      <c r="F3" s="121"/>
      <c r="G3" s="92"/>
      <c r="H3" s="92"/>
      <c r="I3" s="92"/>
      <c r="J3" s="92"/>
      <c r="K3" s="92"/>
      <c r="L3" s="92"/>
      <c r="M3" s="92"/>
      <c r="N3" s="92"/>
      <c r="O3" s="92"/>
      <c r="P3" s="92"/>
      <c r="Q3" s="92"/>
      <c r="R3" s="92"/>
      <c r="S3" s="69"/>
    </row>
    <row r="4" spans="1:47" s="68" customFormat="1" ht="15" customHeight="1" x14ac:dyDescent="0.3">
      <c r="A4" s="93"/>
      <c r="B4" s="78"/>
      <c r="C4" s="71"/>
      <c r="D4" s="71"/>
      <c r="E4" s="71"/>
      <c r="F4" s="120"/>
      <c r="G4" s="71"/>
      <c r="H4" s="71"/>
      <c r="I4" s="71"/>
      <c r="J4" s="71"/>
      <c r="K4" s="71"/>
      <c r="L4" s="71"/>
      <c r="M4" s="71"/>
      <c r="N4" s="71"/>
      <c r="O4" s="71"/>
      <c r="P4" s="71"/>
      <c r="Q4" s="71"/>
      <c r="R4" s="71"/>
      <c r="S4" s="70"/>
    </row>
    <row r="5" spans="1:47" s="68" customFormat="1" ht="15" customHeight="1" x14ac:dyDescent="0.3">
      <c r="A5" s="318" t="s">
        <v>110</v>
      </c>
      <c r="B5" s="280"/>
      <c r="C5" s="319"/>
      <c r="D5" s="320"/>
      <c r="E5" s="321"/>
      <c r="F5" s="321"/>
      <c r="G5" s="322"/>
      <c r="H5" s="85"/>
      <c r="I5" s="71"/>
      <c r="J5" s="71"/>
      <c r="K5" s="71"/>
      <c r="L5" s="71"/>
      <c r="M5" s="71"/>
      <c r="N5" s="71"/>
      <c r="O5" s="71"/>
      <c r="P5" s="71"/>
      <c r="Q5" s="71"/>
      <c r="R5" s="71"/>
      <c r="S5" s="70"/>
    </row>
    <row r="6" spans="1:47" s="218" customFormat="1" ht="12" customHeight="1" x14ac:dyDescent="0.3">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144</v>
      </c>
      <c r="B7" s="77"/>
      <c r="C7" s="72"/>
      <c r="D7" s="72"/>
      <c r="E7" s="72"/>
      <c r="F7" s="120"/>
      <c r="G7" s="72"/>
      <c r="H7" s="116"/>
      <c r="I7" s="208"/>
      <c r="J7" s="72"/>
      <c r="K7" s="72"/>
      <c r="L7" s="151" t="s">
        <v>111</v>
      </c>
      <c r="M7" s="178"/>
      <c r="N7" s="72"/>
      <c r="O7" s="72"/>
      <c r="P7" s="280" t="s">
        <v>133</v>
      </c>
      <c r="Q7" s="280"/>
      <c r="R7" s="280"/>
      <c r="S7" s="116"/>
      <c r="AQ7" s="68"/>
      <c r="AR7" s="68"/>
      <c r="AS7" s="68"/>
      <c r="AT7" s="68"/>
      <c r="AU7" s="68"/>
    </row>
    <row r="8" spans="1:47" s="74" customFormat="1" ht="14.25" customHeight="1" x14ac:dyDescent="0.3">
      <c r="A8" s="323" t="s">
        <v>233</v>
      </c>
      <c r="B8" s="324"/>
      <c r="C8" s="324"/>
      <c r="D8" s="324"/>
      <c r="E8" s="324"/>
      <c r="F8" s="324"/>
      <c r="G8" s="325"/>
      <c r="H8" s="222"/>
      <c r="I8" s="159"/>
      <c r="J8" s="159"/>
      <c r="K8" s="151"/>
      <c r="L8" s="151" t="s">
        <v>210</v>
      </c>
      <c r="M8" s="178"/>
      <c r="N8" s="157"/>
      <c r="O8" s="157"/>
      <c r="P8" s="209"/>
      <c r="Q8" s="209"/>
      <c r="R8" s="209"/>
      <c r="S8" s="210"/>
      <c r="AP8" s="187"/>
      <c r="AQ8" s="68"/>
      <c r="AR8" s="68"/>
      <c r="AS8" s="68"/>
      <c r="AT8" s="68"/>
      <c r="AU8" s="68"/>
    </row>
    <row r="9" spans="1:47" s="68" customFormat="1" ht="14.25" x14ac:dyDescent="0.3">
      <c r="A9" s="299" t="s">
        <v>115</v>
      </c>
      <c r="B9" s="300"/>
      <c r="C9" s="301"/>
      <c r="D9" s="308"/>
      <c r="E9" s="309"/>
      <c r="F9" s="309"/>
      <c r="G9" s="310"/>
      <c r="H9" s="223"/>
      <c r="I9" s="151"/>
      <c r="J9" s="151"/>
      <c r="K9" s="151"/>
      <c r="L9" s="151" t="s">
        <v>236</v>
      </c>
      <c r="M9" s="178"/>
      <c r="N9" s="71"/>
      <c r="O9" s="236"/>
      <c r="P9" s="276" t="s">
        <v>251</v>
      </c>
      <c r="Q9" s="277"/>
      <c r="R9" s="278"/>
      <c r="S9" s="235"/>
      <c r="AP9" s="186"/>
    </row>
    <row r="10" spans="1:47" s="68" customFormat="1" ht="14.25" customHeight="1" x14ac:dyDescent="0.3">
      <c r="A10" s="302"/>
      <c r="B10" s="303"/>
      <c r="C10" s="304"/>
      <c r="D10" s="311"/>
      <c r="E10" s="312"/>
      <c r="F10" s="312"/>
      <c r="G10" s="313"/>
      <c r="H10" s="224"/>
      <c r="I10" s="115"/>
      <c r="J10" s="115"/>
      <c r="K10" s="118"/>
      <c r="L10" s="151" t="s">
        <v>234</v>
      </c>
      <c r="M10" s="177"/>
      <c r="N10" s="71"/>
      <c r="O10" s="281" t="str">
        <f>VLOOKUP($P$9,Lists!F24:G27,2,0)</f>
        <v>Glazing Details</v>
      </c>
      <c r="P10" s="282"/>
      <c r="Q10" s="282"/>
      <c r="R10" s="282"/>
      <c r="S10" s="283"/>
      <c r="AP10" s="186"/>
      <c r="AT10" s="189"/>
    </row>
    <row r="11" spans="1:47" s="68" customFormat="1" ht="15" customHeight="1" x14ac:dyDescent="0.3">
      <c r="A11" s="326"/>
      <c r="B11" s="327"/>
      <c r="C11" s="328"/>
      <c r="D11" s="287"/>
      <c r="E11" s="288"/>
      <c r="F11" s="288"/>
      <c r="G11" s="289"/>
      <c r="H11" s="223"/>
      <c r="I11" s="71"/>
      <c r="J11" s="71"/>
      <c r="K11" s="71"/>
      <c r="L11" s="71"/>
      <c r="M11" s="71"/>
      <c r="N11" s="71"/>
      <c r="O11" s="281"/>
      <c r="P11" s="281"/>
      <c r="Q11" s="281"/>
      <c r="R11" s="281"/>
      <c r="S11" s="283"/>
      <c r="AP11" s="186"/>
      <c r="AT11" s="189"/>
    </row>
    <row r="12" spans="1:47" s="68" customFormat="1" ht="14.25" customHeight="1" x14ac:dyDescent="0.3">
      <c r="A12" s="329" t="s">
        <v>116</v>
      </c>
      <c r="B12" s="330"/>
      <c r="C12" s="331"/>
      <c r="D12" s="308"/>
      <c r="E12" s="309"/>
      <c r="F12" s="309"/>
      <c r="G12" s="310"/>
      <c r="H12" s="223"/>
      <c r="I12" s="221" t="s">
        <v>131</v>
      </c>
      <c r="J12" s="338"/>
      <c r="K12" s="339"/>
      <c r="L12" s="339"/>
      <c r="M12" s="230"/>
      <c r="N12" s="71"/>
      <c r="O12" s="281"/>
      <c r="P12" s="281"/>
      <c r="Q12" s="281"/>
      <c r="R12" s="281"/>
      <c r="S12" s="283"/>
      <c r="AP12" s="186"/>
    </row>
    <row r="13" spans="1:47" s="68" customFormat="1" ht="14.25" x14ac:dyDescent="0.3">
      <c r="A13" s="332"/>
      <c r="B13" s="333"/>
      <c r="C13" s="334"/>
      <c r="D13" s="311"/>
      <c r="E13" s="312"/>
      <c r="F13" s="312"/>
      <c r="G13" s="313"/>
      <c r="H13" s="225"/>
      <c r="I13" s="71"/>
      <c r="J13" s="161" t="e">
        <f>VLOOKUP($J$12,Lists!$F$13:$G$17,2,FALSE)</f>
        <v>#N/A</v>
      </c>
      <c r="K13" s="71"/>
      <c r="L13" s="71"/>
      <c r="M13" s="71"/>
      <c r="N13" s="160"/>
      <c r="O13" s="281"/>
      <c r="P13" s="281"/>
      <c r="Q13" s="281"/>
      <c r="R13" s="281"/>
      <c r="S13" s="283"/>
      <c r="AP13" s="186"/>
      <c r="AT13" s="189"/>
    </row>
    <row r="14" spans="1:47" s="68" customFormat="1" ht="14.25" x14ac:dyDescent="0.3">
      <c r="A14" s="332"/>
      <c r="B14" s="333"/>
      <c r="C14" s="334"/>
      <c r="D14" s="311"/>
      <c r="E14" s="312"/>
      <c r="F14" s="312"/>
      <c r="G14" s="313"/>
      <c r="H14" s="223"/>
      <c r="I14" s="71"/>
      <c r="J14" s="161" t="e">
        <f>VLOOKUP($J$12,Lists!$F$13:$H$17,3,FALSE)</f>
        <v>#N/A</v>
      </c>
      <c r="K14" s="71"/>
      <c r="L14" s="71"/>
      <c r="M14" s="160"/>
      <c r="N14" s="160"/>
      <c r="O14" s="190"/>
      <c r="P14" s="190"/>
      <c r="Q14" s="190"/>
      <c r="R14" s="190"/>
      <c r="S14" s="211"/>
      <c r="AP14" s="186"/>
      <c r="AR14" s="189"/>
    </row>
    <row r="15" spans="1:47" s="68" customFormat="1" ht="14.25" x14ac:dyDescent="0.3">
      <c r="A15" s="335"/>
      <c r="B15" s="336"/>
      <c r="C15" s="337"/>
      <c r="D15" s="287"/>
      <c r="E15" s="288"/>
      <c r="F15" s="288"/>
      <c r="G15" s="289"/>
      <c r="H15" s="223"/>
      <c r="I15" s="151" t="s">
        <v>132</v>
      </c>
      <c r="J15" s="290"/>
      <c r="K15" s="291"/>
      <c r="L15" s="291"/>
      <c r="M15" s="230"/>
      <c r="N15" s="71"/>
      <c r="O15" s="190"/>
      <c r="P15" s="232" t="s">
        <v>253</v>
      </c>
      <c r="Q15" s="284"/>
      <c r="R15" s="285"/>
      <c r="S15" s="234"/>
      <c r="AP15" s="186"/>
      <c r="AR15" s="189"/>
    </row>
    <row r="16" spans="1:47" s="68" customFormat="1" ht="14.25" x14ac:dyDescent="0.3">
      <c r="A16" s="299" t="s">
        <v>117</v>
      </c>
      <c r="B16" s="300"/>
      <c r="C16" s="301"/>
      <c r="D16" s="308"/>
      <c r="E16" s="309"/>
      <c r="F16" s="309"/>
      <c r="G16" s="310"/>
      <c r="H16" s="223"/>
      <c r="I16" s="77" t="s">
        <v>130</v>
      </c>
      <c r="J16" s="316" t="s">
        <v>122</v>
      </c>
      <c r="K16" s="317"/>
      <c r="L16" s="317"/>
      <c r="M16" s="231"/>
      <c r="N16" s="71"/>
      <c r="O16" s="189"/>
      <c r="P16" s="232" t="s">
        <v>254</v>
      </c>
      <c r="Q16" s="276"/>
      <c r="R16" s="277"/>
      <c r="S16" s="233" t="str">
        <f>IF($R$7=1,"PSF","")</f>
        <v/>
      </c>
      <c r="AP16" s="186"/>
    </row>
    <row r="17" spans="1:43" s="68" customFormat="1" ht="14.25" customHeight="1" x14ac:dyDescent="0.3">
      <c r="A17" s="302"/>
      <c r="B17" s="303"/>
      <c r="C17" s="304"/>
      <c r="D17" s="311"/>
      <c r="E17" s="312"/>
      <c r="F17" s="312"/>
      <c r="G17" s="313"/>
      <c r="H17" s="224"/>
      <c r="I17" s="115"/>
      <c r="J17" s="227"/>
      <c r="K17" s="229"/>
      <c r="L17" s="228"/>
      <c r="M17" s="71"/>
      <c r="N17" s="71"/>
      <c r="O17" s="189"/>
      <c r="Q17" s="189"/>
      <c r="R17" s="189"/>
      <c r="S17" s="116" t="str">
        <f>IF($R$7=1,"PSF","")</f>
        <v/>
      </c>
      <c r="AP17" s="186"/>
    </row>
    <row r="18" spans="1:43" s="68" customFormat="1" ht="14.25" x14ac:dyDescent="0.3">
      <c r="A18" s="305"/>
      <c r="B18" s="306"/>
      <c r="C18" s="307"/>
      <c r="D18" s="293"/>
      <c r="E18" s="314"/>
      <c r="F18" s="314"/>
      <c r="G18" s="315"/>
      <c r="H18" s="226"/>
      <c r="I18" s="110"/>
      <c r="J18" s="110"/>
      <c r="K18" s="110"/>
      <c r="L18" s="75"/>
      <c r="M18" s="75"/>
      <c r="N18" s="75"/>
      <c r="O18" s="279"/>
      <c r="P18" s="279"/>
      <c r="Q18" s="279"/>
      <c r="R18" s="279"/>
      <c r="S18" s="83"/>
      <c r="AP18" s="186"/>
    </row>
    <row r="19" spans="1:43" s="68" customFormat="1" ht="20.100000000000001" customHeight="1" x14ac:dyDescent="0.3">
      <c r="A19" s="84"/>
      <c r="B19" s="71"/>
      <c r="C19" s="71"/>
      <c r="D19" s="71"/>
      <c r="E19" s="175" t="s">
        <v>231</v>
      </c>
      <c r="G19" s="175"/>
      <c r="H19" s="156"/>
      <c r="I19" s="82" t="s">
        <v>142</v>
      </c>
      <c r="J19" s="82"/>
      <c r="K19" s="71"/>
      <c r="L19" s="71"/>
      <c r="M19" s="67"/>
      <c r="N19" s="67"/>
      <c r="O19" s="67"/>
      <c r="P19" s="67"/>
      <c r="Q19" s="67"/>
      <c r="R19" s="67"/>
      <c r="S19" s="67"/>
    </row>
    <row r="20" spans="1:43" s="80" customFormat="1" ht="31.5" customHeight="1" x14ac:dyDescent="0.3">
      <c r="A20" s="86"/>
      <c r="B20" s="81"/>
      <c r="C20" s="86" t="str">
        <f>IF($D$5="","","Glass Type:")</f>
        <v/>
      </c>
      <c r="D20" s="86" t="str">
        <f>IF($D$5="","",$D$5)</f>
        <v/>
      </c>
      <c r="E20" s="275" t="s">
        <v>232</v>
      </c>
      <c r="F20" s="275"/>
      <c r="G20" s="275"/>
      <c r="H20" s="176"/>
      <c r="I20" s="114" t="s">
        <v>196</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295" t="s">
        <v>145</v>
      </c>
      <c r="AQ20" s="297" t="s">
        <v>141</v>
      </c>
    </row>
    <row r="21" spans="1:43" s="79" customFormat="1" ht="44.1" customHeight="1" x14ac:dyDescent="0.3">
      <c r="A21" s="125" t="s">
        <v>200</v>
      </c>
      <c r="B21" s="111" t="s">
        <v>179</v>
      </c>
      <c r="C21" s="112" t="s">
        <v>138</v>
      </c>
      <c r="D21" s="111" t="s">
        <v>139</v>
      </c>
      <c r="E21" s="113" t="s">
        <v>140</v>
      </c>
      <c r="F21" s="111" t="s">
        <v>195</v>
      </c>
      <c r="G21" s="113" t="s">
        <v>199</v>
      </c>
      <c r="H21" s="122" t="s">
        <v>197</v>
      </c>
      <c r="I21" s="144" t="s">
        <v>198</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296"/>
      <c r="AQ21" s="298"/>
    </row>
    <row r="22" spans="1:43" s="68" customFormat="1" ht="14.25" x14ac:dyDescent="0.3">
      <c r="A22" s="191">
        <v>1</v>
      </c>
      <c r="B22" s="136"/>
      <c r="C22" s="137"/>
      <c r="D22" s="138"/>
      <c r="E22" s="139"/>
      <c r="F22" s="136"/>
      <c r="G22" s="139"/>
      <c r="H22" s="287"/>
      <c r="I22" s="292"/>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53" si="0">SUM(J22:AO22)</f>
        <v>0</v>
      </c>
      <c r="AQ22" s="127">
        <f t="shared" ref="AQ22:AQ85" si="1">AP22-B22</f>
        <v>0</v>
      </c>
    </row>
    <row r="23" spans="1:43" s="68" customFormat="1" ht="14.25" x14ac:dyDescent="0.3">
      <c r="A23" s="192">
        <v>2</v>
      </c>
      <c r="B23" s="136"/>
      <c r="C23" s="137"/>
      <c r="D23" s="138"/>
      <c r="E23" s="139"/>
      <c r="F23" s="136"/>
      <c r="G23" s="139"/>
      <c r="H23" s="287"/>
      <c r="I23" s="292"/>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4.25" x14ac:dyDescent="0.3">
      <c r="A24" s="192">
        <v>3</v>
      </c>
      <c r="B24" s="136"/>
      <c r="C24" s="137"/>
      <c r="D24" s="138"/>
      <c r="E24" s="139"/>
      <c r="F24" s="136"/>
      <c r="G24" s="139"/>
      <c r="H24" s="287"/>
      <c r="I24" s="292"/>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4.25" x14ac:dyDescent="0.3">
      <c r="A25" s="192">
        <v>4</v>
      </c>
      <c r="B25" s="136"/>
      <c r="C25" s="137"/>
      <c r="D25" s="138"/>
      <c r="E25" s="139"/>
      <c r="F25" s="136"/>
      <c r="G25" s="139"/>
      <c r="H25" s="287"/>
      <c r="I25" s="292"/>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4.25" x14ac:dyDescent="0.3">
      <c r="A26" s="192">
        <v>5</v>
      </c>
      <c r="B26" s="136"/>
      <c r="C26" s="137"/>
      <c r="D26" s="138"/>
      <c r="E26" s="139"/>
      <c r="F26" s="136"/>
      <c r="G26" s="139"/>
      <c r="H26" s="287"/>
      <c r="I26" s="292"/>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4.25" x14ac:dyDescent="0.3">
      <c r="A27" s="192">
        <v>6</v>
      </c>
      <c r="B27" s="136"/>
      <c r="C27" s="137"/>
      <c r="D27" s="138"/>
      <c r="E27" s="139"/>
      <c r="F27" s="136"/>
      <c r="G27" s="139"/>
      <c r="H27" s="287"/>
      <c r="I27" s="292"/>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4.25" x14ac:dyDescent="0.3">
      <c r="A28" s="192">
        <v>7</v>
      </c>
      <c r="B28" s="136"/>
      <c r="C28" s="137"/>
      <c r="D28" s="138"/>
      <c r="E28" s="139"/>
      <c r="F28" s="136"/>
      <c r="G28" s="139"/>
      <c r="H28" s="287"/>
      <c r="I28" s="292"/>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4.25" x14ac:dyDescent="0.3">
      <c r="A29" s="192">
        <v>8</v>
      </c>
      <c r="B29" s="136"/>
      <c r="C29" s="137"/>
      <c r="D29" s="138"/>
      <c r="E29" s="139"/>
      <c r="F29" s="136"/>
      <c r="G29" s="139"/>
      <c r="H29" s="287"/>
      <c r="I29" s="292"/>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4.25" x14ac:dyDescent="0.3">
      <c r="A30" s="192">
        <v>9</v>
      </c>
      <c r="B30" s="136"/>
      <c r="C30" s="137"/>
      <c r="D30" s="138"/>
      <c r="E30" s="139"/>
      <c r="F30" s="136"/>
      <c r="G30" s="139"/>
      <c r="H30" s="287"/>
      <c r="I30" s="292"/>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4.25" x14ac:dyDescent="0.3">
      <c r="A31" s="192">
        <v>10</v>
      </c>
      <c r="B31" s="136"/>
      <c r="C31" s="137"/>
      <c r="D31" s="138"/>
      <c r="E31" s="139"/>
      <c r="F31" s="136"/>
      <c r="G31" s="139"/>
      <c r="H31" s="287"/>
      <c r="I31" s="292"/>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4.25" x14ac:dyDescent="0.3">
      <c r="A32" s="192">
        <v>11</v>
      </c>
      <c r="B32" s="136"/>
      <c r="C32" s="137"/>
      <c r="D32" s="138"/>
      <c r="E32" s="139"/>
      <c r="F32" s="136"/>
      <c r="G32" s="139"/>
      <c r="H32" s="287"/>
      <c r="I32" s="292"/>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4.25" x14ac:dyDescent="0.3">
      <c r="A33" s="192">
        <v>12</v>
      </c>
      <c r="B33" s="136"/>
      <c r="C33" s="137"/>
      <c r="D33" s="138"/>
      <c r="E33" s="139"/>
      <c r="F33" s="136"/>
      <c r="G33" s="139"/>
      <c r="H33" s="287"/>
      <c r="I33" s="292"/>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4.25" x14ac:dyDescent="0.3">
      <c r="A34" s="192">
        <v>13</v>
      </c>
      <c r="B34" s="136"/>
      <c r="C34" s="137"/>
      <c r="D34" s="138"/>
      <c r="E34" s="139"/>
      <c r="F34" s="136"/>
      <c r="G34" s="139"/>
      <c r="H34" s="287"/>
      <c r="I34" s="292"/>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4.25" x14ac:dyDescent="0.3">
      <c r="A35" s="192">
        <v>14</v>
      </c>
      <c r="B35" s="136"/>
      <c r="C35" s="137"/>
      <c r="D35" s="138"/>
      <c r="E35" s="139"/>
      <c r="F35" s="136"/>
      <c r="G35" s="139"/>
      <c r="H35" s="287"/>
      <c r="I35" s="292"/>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4.25" x14ac:dyDescent="0.3">
      <c r="A36" s="192">
        <v>15</v>
      </c>
      <c r="B36" s="136"/>
      <c r="C36" s="137"/>
      <c r="D36" s="138"/>
      <c r="E36" s="139"/>
      <c r="F36" s="136"/>
      <c r="G36" s="139"/>
      <c r="H36" s="287"/>
      <c r="I36" s="292"/>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4.25" x14ac:dyDescent="0.3">
      <c r="A37" s="192">
        <v>16</v>
      </c>
      <c r="B37" s="136"/>
      <c r="C37" s="137"/>
      <c r="D37" s="138"/>
      <c r="E37" s="139"/>
      <c r="F37" s="136"/>
      <c r="G37" s="139"/>
      <c r="H37" s="287"/>
      <c r="I37" s="292"/>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4.25" x14ac:dyDescent="0.3">
      <c r="A38" s="192">
        <v>17</v>
      </c>
      <c r="B38" s="136"/>
      <c r="C38" s="137"/>
      <c r="D38" s="138"/>
      <c r="E38" s="139"/>
      <c r="F38" s="136"/>
      <c r="G38" s="139"/>
      <c r="H38" s="287"/>
      <c r="I38" s="292"/>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4.25" x14ac:dyDescent="0.3">
      <c r="A39" s="192">
        <v>18</v>
      </c>
      <c r="B39" s="136"/>
      <c r="C39" s="137"/>
      <c r="D39" s="138"/>
      <c r="E39" s="139"/>
      <c r="F39" s="136"/>
      <c r="G39" s="139"/>
      <c r="H39" s="287"/>
      <c r="I39" s="292"/>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4.25" x14ac:dyDescent="0.3">
      <c r="A40" s="192">
        <v>19</v>
      </c>
      <c r="B40" s="136"/>
      <c r="C40" s="137"/>
      <c r="D40" s="138"/>
      <c r="E40" s="139"/>
      <c r="F40" s="136"/>
      <c r="G40" s="139"/>
      <c r="H40" s="287"/>
      <c r="I40" s="292"/>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4.25" x14ac:dyDescent="0.3">
      <c r="A41" s="192">
        <v>20</v>
      </c>
      <c r="B41" s="136"/>
      <c r="C41" s="137"/>
      <c r="D41" s="138"/>
      <c r="E41" s="139"/>
      <c r="F41" s="136"/>
      <c r="G41" s="139"/>
      <c r="H41" s="287"/>
      <c r="I41" s="292"/>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4.25" x14ac:dyDescent="0.3">
      <c r="A42" s="192">
        <v>21</v>
      </c>
      <c r="B42" s="136"/>
      <c r="C42" s="137"/>
      <c r="D42" s="138"/>
      <c r="E42" s="139"/>
      <c r="F42" s="136"/>
      <c r="G42" s="139"/>
      <c r="H42" s="287"/>
      <c r="I42" s="292"/>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4.25" x14ac:dyDescent="0.3">
      <c r="A43" s="192">
        <v>22</v>
      </c>
      <c r="B43" s="136"/>
      <c r="C43" s="137"/>
      <c r="D43" s="138"/>
      <c r="E43" s="139"/>
      <c r="F43" s="136"/>
      <c r="G43" s="139"/>
      <c r="H43" s="287"/>
      <c r="I43" s="292"/>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4.25" x14ac:dyDescent="0.3">
      <c r="A44" s="192">
        <v>23</v>
      </c>
      <c r="B44" s="136"/>
      <c r="C44" s="137"/>
      <c r="D44" s="138"/>
      <c r="E44" s="139"/>
      <c r="F44" s="136"/>
      <c r="G44" s="139"/>
      <c r="H44" s="287"/>
      <c r="I44" s="292"/>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4.25" x14ac:dyDescent="0.3">
      <c r="A45" s="192">
        <v>24</v>
      </c>
      <c r="B45" s="136"/>
      <c r="C45" s="137"/>
      <c r="D45" s="138"/>
      <c r="E45" s="139"/>
      <c r="F45" s="136"/>
      <c r="G45" s="139"/>
      <c r="H45" s="287"/>
      <c r="I45" s="292"/>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4.25" x14ac:dyDescent="0.3">
      <c r="A46" s="192">
        <v>25</v>
      </c>
      <c r="B46" s="136"/>
      <c r="C46" s="137"/>
      <c r="D46" s="138"/>
      <c r="E46" s="139"/>
      <c r="F46" s="136"/>
      <c r="G46" s="139"/>
      <c r="H46" s="287"/>
      <c r="I46" s="292"/>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4.25" x14ac:dyDescent="0.3">
      <c r="A47" s="192">
        <v>26</v>
      </c>
      <c r="B47" s="136"/>
      <c r="C47" s="137"/>
      <c r="D47" s="138"/>
      <c r="E47" s="139"/>
      <c r="F47" s="136"/>
      <c r="G47" s="139"/>
      <c r="H47" s="287"/>
      <c r="I47" s="292"/>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4.25" x14ac:dyDescent="0.3">
      <c r="A48" s="192">
        <v>27</v>
      </c>
      <c r="B48" s="136"/>
      <c r="C48" s="137"/>
      <c r="D48" s="138"/>
      <c r="E48" s="139"/>
      <c r="F48" s="136"/>
      <c r="G48" s="139"/>
      <c r="H48" s="287"/>
      <c r="I48" s="292"/>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4.25" x14ac:dyDescent="0.3">
      <c r="A49" s="192">
        <v>28</v>
      </c>
      <c r="B49" s="136"/>
      <c r="C49" s="137"/>
      <c r="D49" s="138"/>
      <c r="E49" s="139"/>
      <c r="F49" s="136"/>
      <c r="G49" s="139"/>
      <c r="H49" s="287"/>
      <c r="I49" s="292"/>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4.25" x14ac:dyDescent="0.3">
      <c r="A50" s="192">
        <v>29</v>
      </c>
      <c r="B50" s="136"/>
      <c r="C50" s="137"/>
      <c r="D50" s="138"/>
      <c r="E50" s="139"/>
      <c r="F50" s="136"/>
      <c r="G50" s="139"/>
      <c r="H50" s="287"/>
      <c r="I50" s="292"/>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4.25" x14ac:dyDescent="0.3">
      <c r="A51" s="192">
        <v>30</v>
      </c>
      <c r="B51" s="136"/>
      <c r="C51" s="137"/>
      <c r="D51" s="138"/>
      <c r="E51" s="139"/>
      <c r="F51" s="136"/>
      <c r="G51" s="139"/>
      <c r="H51" s="287"/>
      <c r="I51" s="292"/>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4.25" x14ac:dyDescent="0.3">
      <c r="A52" s="192">
        <v>31</v>
      </c>
      <c r="B52" s="136"/>
      <c r="C52" s="137"/>
      <c r="D52" s="138"/>
      <c r="E52" s="139"/>
      <c r="F52" s="136"/>
      <c r="G52" s="139"/>
      <c r="H52" s="287"/>
      <c r="I52" s="292"/>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4.25" x14ac:dyDescent="0.3">
      <c r="A53" s="192">
        <v>32</v>
      </c>
      <c r="B53" s="136"/>
      <c r="C53" s="137"/>
      <c r="D53" s="138"/>
      <c r="E53" s="139"/>
      <c r="F53" s="136"/>
      <c r="G53" s="139"/>
      <c r="H53" s="287"/>
      <c r="I53" s="292"/>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4.25" x14ac:dyDescent="0.3">
      <c r="A54" s="192">
        <v>33</v>
      </c>
      <c r="B54" s="136"/>
      <c r="C54" s="137"/>
      <c r="D54" s="138"/>
      <c r="E54" s="139"/>
      <c r="F54" s="136"/>
      <c r="G54" s="139"/>
      <c r="H54" s="287"/>
      <c r="I54" s="292"/>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ref="AP54:AP85" si="2">SUM(J54:AO54)</f>
        <v>0</v>
      </c>
      <c r="AQ54" s="127">
        <f t="shared" si="1"/>
        <v>0</v>
      </c>
    </row>
    <row r="55" spans="1:43" s="68" customFormat="1" ht="14.25" x14ac:dyDescent="0.3">
      <c r="A55" s="192">
        <v>34</v>
      </c>
      <c r="B55" s="136"/>
      <c r="C55" s="137"/>
      <c r="D55" s="138"/>
      <c r="E55" s="139"/>
      <c r="F55" s="136"/>
      <c r="G55" s="139"/>
      <c r="H55" s="287"/>
      <c r="I55" s="292"/>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2"/>
        <v>0</v>
      </c>
      <c r="AQ55" s="127">
        <f t="shared" si="1"/>
        <v>0</v>
      </c>
    </row>
    <row r="56" spans="1:43" s="68" customFormat="1" ht="14.25" x14ac:dyDescent="0.3">
      <c r="A56" s="192">
        <v>35</v>
      </c>
      <c r="B56" s="136"/>
      <c r="C56" s="137"/>
      <c r="D56" s="138"/>
      <c r="E56" s="139"/>
      <c r="F56" s="136"/>
      <c r="G56" s="139"/>
      <c r="H56" s="287"/>
      <c r="I56" s="292"/>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2"/>
        <v>0</v>
      </c>
      <c r="AQ56" s="127">
        <f t="shared" si="1"/>
        <v>0</v>
      </c>
    </row>
    <row r="57" spans="1:43" s="68" customFormat="1" ht="14.25" x14ac:dyDescent="0.3">
      <c r="A57" s="192">
        <v>36</v>
      </c>
      <c r="B57" s="136"/>
      <c r="C57" s="137"/>
      <c r="D57" s="138"/>
      <c r="E57" s="139"/>
      <c r="F57" s="136"/>
      <c r="G57" s="139"/>
      <c r="H57" s="287"/>
      <c r="I57" s="292"/>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2"/>
        <v>0</v>
      </c>
      <c r="AQ57" s="127">
        <f t="shared" si="1"/>
        <v>0</v>
      </c>
    </row>
    <row r="58" spans="1:43" s="68" customFormat="1" ht="14.25" x14ac:dyDescent="0.3">
      <c r="A58" s="192">
        <v>37</v>
      </c>
      <c r="B58" s="136"/>
      <c r="C58" s="137"/>
      <c r="D58" s="138"/>
      <c r="E58" s="139"/>
      <c r="F58" s="136"/>
      <c r="G58" s="139"/>
      <c r="H58" s="287"/>
      <c r="I58" s="292"/>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2"/>
        <v>0</v>
      </c>
      <c r="AQ58" s="127">
        <f t="shared" si="1"/>
        <v>0</v>
      </c>
    </row>
    <row r="59" spans="1:43" s="68" customFormat="1" ht="14.25" x14ac:dyDescent="0.3">
      <c r="A59" s="192">
        <v>38</v>
      </c>
      <c r="B59" s="136"/>
      <c r="C59" s="137"/>
      <c r="D59" s="138"/>
      <c r="E59" s="139"/>
      <c r="F59" s="136"/>
      <c r="G59" s="139"/>
      <c r="H59" s="287"/>
      <c r="I59" s="292"/>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2"/>
        <v>0</v>
      </c>
      <c r="AQ59" s="127">
        <f t="shared" si="1"/>
        <v>0</v>
      </c>
    </row>
    <row r="60" spans="1:43" s="68" customFormat="1" ht="14.25" x14ac:dyDescent="0.3">
      <c r="A60" s="192">
        <v>39</v>
      </c>
      <c r="B60" s="136"/>
      <c r="C60" s="137"/>
      <c r="D60" s="138"/>
      <c r="E60" s="139"/>
      <c r="F60" s="136"/>
      <c r="G60" s="139"/>
      <c r="H60" s="287"/>
      <c r="I60" s="292"/>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2"/>
        <v>0</v>
      </c>
      <c r="AQ60" s="127">
        <f t="shared" si="1"/>
        <v>0</v>
      </c>
    </row>
    <row r="61" spans="1:43" s="68" customFormat="1" ht="14.25" x14ac:dyDescent="0.3">
      <c r="A61" s="192">
        <v>40</v>
      </c>
      <c r="B61" s="136"/>
      <c r="C61" s="137"/>
      <c r="D61" s="138"/>
      <c r="E61" s="139"/>
      <c r="F61" s="136"/>
      <c r="G61" s="139"/>
      <c r="H61" s="287"/>
      <c r="I61" s="292"/>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2"/>
        <v>0</v>
      </c>
      <c r="AQ61" s="127">
        <f t="shared" si="1"/>
        <v>0</v>
      </c>
    </row>
    <row r="62" spans="1:43" s="68" customFormat="1" ht="14.25" x14ac:dyDescent="0.3">
      <c r="A62" s="192">
        <v>41</v>
      </c>
      <c r="B62" s="136"/>
      <c r="C62" s="137"/>
      <c r="D62" s="138"/>
      <c r="E62" s="139"/>
      <c r="F62" s="136"/>
      <c r="G62" s="139"/>
      <c r="H62" s="287"/>
      <c r="I62" s="292"/>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2"/>
        <v>0</v>
      </c>
      <c r="AQ62" s="127">
        <f t="shared" si="1"/>
        <v>0</v>
      </c>
    </row>
    <row r="63" spans="1:43" s="68" customFormat="1" ht="14.25" x14ac:dyDescent="0.3">
      <c r="A63" s="192">
        <v>42</v>
      </c>
      <c r="B63" s="136"/>
      <c r="C63" s="137"/>
      <c r="D63" s="138"/>
      <c r="E63" s="139"/>
      <c r="F63" s="136"/>
      <c r="G63" s="139"/>
      <c r="H63" s="287"/>
      <c r="I63" s="292"/>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2"/>
        <v>0</v>
      </c>
      <c r="AQ63" s="127">
        <f t="shared" si="1"/>
        <v>0</v>
      </c>
    </row>
    <row r="64" spans="1:43" s="68" customFormat="1" ht="14.25" x14ac:dyDescent="0.3">
      <c r="A64" s="192">
        <v>43</v>
      </c>
      <c r="B64" s="136"/>
      <c r="C64" s="137"/>
      <c r="D64" s="138"/>
      <c r="E64" s="139"/>
      <c r="F64" s="136"/>
      <c r="G64" s="139"/>
      <c r="H64" s="287"/>
      <c r="I64" s="292"/>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2"/>
        <v>0</v>
      </c>
      <c r="AQ64" s="127">
        <f t="shared" si="1"/>
        <v>0</v>
      </c>
    </row>
    <row r="65" spans="1:43" s="68" customFormat="1" ht="14.25" x14ac:dyDescent="0.3">
      <c r="A65" s="192">
        <v>44</v>
      </c>
      <c r="B65" s="136"/>
      <c r="C65" s="137"/>
      <c r="D65" s="138"/>
      <c r="E65" s="139"/>
      <c r="F65" s="136"/>
      <c r="G65" s="139"/>
      <c r="H65" s="287"/>
      <c r="I65" s="292"/>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2"/>
        <v>0</v>
      </c>
      <c r="AQ65" s="127">
        <f t="shared" si="1"/>
        <v>0</v>
      </c>
    </row>
    <row r="66" spans="1:43" s="68" customFormat="1" ht="14.25" x14ac:dyDescent="0.3">
      <c r="A66" s="192">
        <v>45</v>
      </c>
      <c r="B66" s="136"/>
      <c r="C66" s="137"/>
      <c r="D66" s="138"/>
      <c r="E66" s="139"/>
      <c r="F66" s="136"/>
      <c r="G66" s="139"/>
      <c r="H66" s="287"/>
      <c r="I66" s="292"/>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2"/>
        <v>0</v>
      </c>
      <c r="AQ66" s="127">
        <f t="shared" si="1"/>
        <v>0</v>
      </c>
    </row>
    <row r="67" spans="1:43" s="68" customFormat="1" ht="14.25" x14ac:dyDescent="0.3">
      <c r="A67" s="192">
        <v>46</v>
      </c>
      <c r="B67" s="136"/>
      <c r="C67" s="137"/>
      <c r="D67" s="138"/>
      <c r="E67" s="139"/>
      <c r="F67" s="136"/>
      <c r="G67" s="139"/>
      <c r="H67" s="287"/>
      <c r="I67" s="292"/>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2"/>
        <v>0</v>
      </c>
      <c r="AQ67" s="127">
        <f t="shared" si="1"/>
        <v>0</v>
      </c>
    </row>
    <row r="68" spans="1:43" s="68" customFormat="1" ht="14.25" x14ac:dyDescent="0.3">
      <c r="A68" s="192">
        <v>47</v>
      </c>
      <c r="B68" s="136"/>
      <c r="C68" s="137"/>
      <c r="D68" s="138"/>
      <c r="E68" s="139"/>
      <c r="F68" s="136"/>
      <c r="G68" s="139"/>
      <c r="H68" s="287"/>
      <c r="I68" s="292"/>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2"/>
        <v>0</v>
      </c>
      <c r="AQ68" s="127">
        <f t="shared" si="1"/>
        <v>0</v>
      </c>
    </row>
    <row r="69" spans="1:43" s="68" customFormat="1" ht="14.25" x14ac:dyDescent="0.3">
      <c r="A69" s="192">
        <v>48</v>
      </c>
      <c r="B69" s="136"/>
      <c r="C69" s="137"/>
      <c r="D69" s="138"/>
      <c r="E69" s="139"/>
      <c r="F69" s="136"/>
      <c r="G69" s="139"/>
      <c r="H69" s="287"/>
      <c r="I69" s="292"/>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2"/>
        <v>0</v>
      </c>
      <c r="AQ69" s="127">
        <f t="shared" si="1"/>
        <v>0</v>
      </c>
    </row>
    <row r="70" spans="1:43" s="68" customFormat="1" ht="14.25" x14ac:dyDescent="0.3">
      <c r="A70" s="192">
        <v>49</v>
      </c>
      <c r="B70" s="136"/>
      <c r="C70" s="137"/>
      <c r="D70" s="138"/>
      <c r="E70" s="139"/>
      <c r="F70" s="136"/>
      <c r="G70" s="139"/>
      <c r="H70" s="287"/>
      <c r="I70" s="292"/>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2"/>
        <v>0</v>
      </c>
      <c r="AQ70" s="127">
        <f t="shared" si="1"/>
        <v>0</v>
      </c>
    </row>
    <row r="71" spans="1:43" s="68" customFormat="1" ht="14.25" x14ac:dyDescent="0.3">
      <c r="A71" s="192">
        <v>50</v>
      </c>
      <c r="B71" s="136"/>
      <c r="C71" s="137"/>
      <c r="D71" s="138"/>
      <c r="E71" s="139"/>
      <c r="F71" s="136"/>
      <c r="G71" s="139"/>
      <c r="H71" s="287"/>
      <c r="I71" s="292"/>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2"/>
        <v>0</v>
      </c>
      <c r="AQ71" s="127">
        <f t="shared" si="1"/>
        <v>0</v>
      </c>
    </row>
    <row r="72" spans="1:43" s="68" customFormat="1" ht="14.25" x14ac:dyDescent="0.3">
      <c r="A72" s="192">
        <v>51</v>
      </c>
      <c r="B72" s="136"/>
      <c r="C72" s="137"/>
      <c r="D72" s="138"/>
      <c r="E72" s="139"/>
      <c r="F72" s="136"/>
      <c r="G72" s="139"/>
      <c r="H72" s="287"/>
      <c r="I72" s="292"/>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2"/>
        <v>0</v>
      </c>
      <c r="AQ72" s="127">
        <f t="shared" si="1"/>
        <v>0</v>
      </c>
    </row>
    <row r="73" spans="1:43" s="68" customFormat="1" ht="14.25" x14ac:dyDescent="0.3">
      <c r="A73" s="192">
        <v>52</v>
      </c>
      <c r="B73" s="136"/>
      <c r="C73" s="137"/>
      <c r="D73" s="138"/>
      <c r="E73" s="139"/>
      <c r="F73" s="136"/>
      <c r="G73" s="139"/>
      <c r="H73" s="287"/>
      <c r="I73" s="292"/>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2"/>
        <v>0</v>
      </c>
      <c r="AQ73" s="127">
        <f t="shared" si="1"/>
        <v>0</v>
      </c>
    </row>
    <row r="74" spans="1:43" s="68" customFormat="1" ht="14.25" x14ac:dyDescent="0.3">
      <c r="A74" s="192">
        <v>53</v>
      </c>
      <c r="B74" s="136"/>
      <c r="C74" s="137"/>
      <c r="D74" s="138"/>
      <c r="E74" s="139"/>
      <c r="F74" s="136"/>
      <c r="G74" s="139"/>
      <c r="H74" s="287"/>
      <c r="I74" s="292"/>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2"/>
        <v>0</v>
      </c>
      <c r="AQ74" s="127">
        <f t="shared" si="1"/>
        <v>0</v>
      </c>
    </row>
    <row r="75" spans="1:43" s="68" customFormat="1" ht="14.25" x14ac:dyDescent="0.3">
      <c r="A75" s="192">
        <v>54</v>
      </c>
      <c r="B75" s="136"/>
      <c r="C75" s="137"/>
      <c r="D75" s="138"/>
      <c r="E75" s="139"/>
      <c r="F75" s="136"/>
      <c r="G75" s="139"/>
      <c r="H75" s="287"/>
      <c r="I75" s="292"/>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2"/>
        <v>0</v>
      </c>
      <c r="AQ75" s="127">
        <f t="shared" si="1"/>
        <v>0</v>
      </c>
    </row>
    <row r="76" spans="1:43" s="68" customFormat="1" ht="14.25" x14ac:dyDescent="0.3">
      <c r="A76" s="192">
        <v>55</v>
      </c>
      <c r="B76" s="136"/>
      <c r="C76" s="137"/>
      <c r="D76" s="138"/>
      <c r="E76" s="139"/>
      <c r="F76" s="136"/>
      <c r="G76" s="139"/>
      <c r="H76" s="287"/>
      <c r="I76" s="292"/>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2"/>
        <v>0</v>
      </c>
      <c r="AQ76" s="127">
        <f t="shared" si="1"/>
        <v>0</v>
      </c>
    </row>
    <row r="77" spans="1:43" s="68" customFormat="1" ht="14.25" x14ac:dyDescent="0.3">
      <c r="A77" s="192">
        <v>56</v>
      </c>
      <c r="B77" s="136"/>
      <c r="C77" s="137"/>
      <c r="D77" s="138"/>
      <c r="E77" s="139"/>
      <c r="F77" s="136"/>
      <c r="G77" s="139"/>
      <c r="H77" s="287"/>
      <c r="I77" s="292"/>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2"/>
        <v>0</v>
      </c>
      <c r="AQ77" s="127">
        <f t="shared" si="1"/>
        <v>0</v>
      </c>
    </row>
    <row r="78" spans="1:43" s="68" customFormat="1" ht="14.25" x14ac:dyDescent="0.3">
      <c r="A78" s="192">
        <v>57</v>
      </c>
      <c r="B78" s="136"/>
      <c r="C78" s="137"/>
      <c r="D78" s="138"/>
      <c r="E78" s="139"/>
      <c r="F78" s="136"/>
      <c r="G78" s="139"/>
      <c r="H78" s="287"/>
      <c r="I78" s="292"/>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2"/>
        <v>0</v>
      </c>
      <c r="AQ78" s="127">
        <f t="shared" si="1"/>
        <v>0</v>
      </c>
    </row>
    <row r="79" spans="1:43" s="68" customFormat="1" ht="14.25" x14ac:dyDescent="0.3">
      <c r="A79" s="192">
        <v>58</v>
      </c>
      <c r="B79" s="136"/>
      <c r="C79" s="137"/>
      <c r="D79" s="138"/>
      <c r="E79" s="139"/>
      <c r="F79" s="136"/>
      <c r="G79" s="139"/>
      <c r="H79" s="287"/>
      <c r="I79" s="292"/>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2"/>
        <v>0</v>
      </c>
      <c r="AQ79" s="127">
        <f t="shared" si="1"/>
        <v>0</v>
      </c>
    </row>
    <row r="80" spans="1:43" s="68" customFormat="1" ht="14.25" x14ac:dyDescent="0.3">
      <c r="A80" s="192">
        <v>59</v>
      </c>
      <c r="B80" s="136"/>
      <c r="C80" s="137"/>
      <c r="D80" s="138"/>
      <c r="E80" s="139"/>
      <c r="F80" s="136"/>
      <c r="G80" s="139"/>
      <c r="H80" s="287"/>
      <c r="I80" s="292"/>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2"/>
        <v>0</v>
      </c>
      <c r="AQ80" s="127">
        <f t="shared" si="1"/>
        <v>0</v>
      </c>
    </row>
    <row r="81" spans="1:43" s="68" customFormat="1" ht="14.25" hidden="1" x14ac:dyDescent="0.3">
      <c r="A81" s="192">
        <v>60</v>
      </c>
      <c r="B81" s="136"/>
      <c r="C81" s="137"/>
      <c r="D81" s="138"/>
      <c r="E81" s="139"/>
      <c r="F81" s="136"/>
      <c r="G81" s="139"/>
      <c r="H81" s="287"/>
      <c r="I81" s="292"/>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2"/>
        <v>0</v>
      </c>
      <c r="AQ81" s="127">
        <f t="shared" si="1"/>
        <v>0</v>
      </c>
    </row>
    <row r="82" spans="1:43" s="68" customFormat="1" ht="14.25" hidden="1" x14ac:dyDescent="0.3">
      <c r="A82" s="192">
        <v>61</v>
      </c>
      <c r="B82" s="136"/>
      <c r="C82" s="137"/>
      <c r="D82" s="138"/>
      <c r="E82" s="139"/>
      <c r="F82" s="136"/>
      <c r="G82" s="139"/>
      <c r="H82" s="287"/>
      <c r="I82" s="292"/>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2"/>
        <v>0</v>
      </c>
      <c r="AQ82" s="127">
        <f t="shared" si="1"/>
        <v>0</v>
      </c>
    </row>
    <row r="83" spans="1:43" s="68" customFormat="1" ht="14.25" hidden="1" x14ac:dyDescent="0.3">
      <c r="A83" s="192">
        <v>62</v>
      </c>
      <c r="B83" s="136"/>
      <c r="C83" s="137"/>
      <c r="D83" s="138"/>
      <c r="E83" s="139"/>
      <c r="F83" s="136"/>
      <c r="G83" s="139"/>
      <c r="H83" s="287"/>
      <c r="I83" s="292"/>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2"/>
        <v>0</v>
      </c>
      <c r="AQ83" s="127">
        <f t="shared" si="1"/>
        <v>0</v>
      </c>
    </row>
    <row r="84" spans="1:43" s="68" customFormat="1" ht="14.25" hidden="1" x14ac:dyDescent="0.3">
      <c r="A84" s="192">
        <v>63</v>
      </c>
      <c r="B84" s="136"/>
      <c r="C84" s="137"/>
      <c r="D84" s="138"/>
      <c r="E84" s="139"/>
      <c r="F84" s="136"/>
      <c r="G84" s="139"/>
      <c r="H84" s="287"/>
      <c r="I84" s="292"/>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2"/>
        <v>0</v>
      </c>
      <c r="AQ84" s="127">
        <f t="shared" si="1"/>
        <v>0</v>
      </c>
    </row>
    <row r="85" spans="1:43" s="68" customFormat="1" ht="14.25" hidden="1" x14ac:dyDescent="0.3">
      <c r="A85" s="192">
        <v>64</v>
      </c>
      <c r="B85" s="136"/>
      <c r="C85" s="137"/>
      <c r="D85" s="138"/>
      <c r="E85" s="139"/>
      <c r="F85" s="136"/>
      <c r="G85" s="139"/>
      <c r="H85" s="287"/>
      <c r="I85" s="292"/>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2"/>
        <v>0</v>
      </c>
      <c r="AQ85" s="127">
        <f t="shared" si="1"/>
        <v>0</v>
      </c>
    </row>
    <row r="86" spans="1:43" s="68" customFormat="1" ht="14.25" hidden="1" x14ac:dyDescent="0.3">
      <c r="A86" s="192">
        <v>65</v>
      </c>
      <c r="B86" s="136"/>
      <c r="C86" s="137"/>
      <c r="D86" s="138"/>
      <c r="E86" s="139"/>
      <c r="F86" s="136"/>
      <c r="G86" s="139"/>
      <c r="H86" s="287"/>
      <c r="I86" s="292"/>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17" si="3">SUM(J86:AO86)</f>
        <v>0</v>
      </c>
      <c r="AQ86" s="127">
        <f t="shared" ref="AQ86:AQ149" si="4">AP86-B86</f>
        <v>0</v>
      </c>
    </row>
    <row r="87" spans="1:43" s="68" customFormat="1" ht="14.25" hidden="1" x14ac:dyDescent="0.3">
      <c r="A87" s="192">
        <v>66</v>
      </c>
      <c r="B87" s="136"/>
      <c r="C87" s="137"/>
      <c r="D87" s="138"/>
      <c r="E87" s="139"/>
      <c r="F87" s="136"/>
      <c r="G87" s="139"/>
      <c r="H87" s="287"/>
      <c r="I87" s="292"/>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3"/>
        <v>0</v>
      </c>
      <c r="AQ87" s="127">
        <f t="shared" si="4"/>
        <v>0</v>
      </c>
    </row>
    <row r="88" spans="1:43" s="68" customFormat="1" ht="14.25" hidden="1" x14ac:dyDescent="0.3">
      <c r="A88" s="192">
        <v>67</v>
      </c>
      <c r="B88" s="136"/>
      <c r="C88" s="137"/>
      <c r="D88" s="138"/>
      <c r="E88" s="139"/>
      <c r="F88" s="136"/>
      <c r="G88" s="139"/>
      <c r="H88" s="287"/>
      <c r="I88" s="292"/>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3"/>
        <v>0</v>
      </c>
      <c r="AQ88" s="127">
        <f t="shared" si="4"/>
        <v>0</v>
      </c>
    </row>
    <row r="89" spans="1:43" s="68" customFormat="1" ht="14.25" hidden="1" x14ac:dyDescent="0.3">
      <c r="A89" s="192">
        <v>68</v>
      </c>
      <c r="B89" s="136"/>
      <c r="C89" s="137"/>
      <c r="D89" s="138"/>
      <c r="E89" s="139"/>
      <c r="F89" s="136"/>
      <c r="G89" s="139"/>
      <c r="H89" s="287"/>
      <c r="I89" s="292"/>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3"/>
        <v>0</v>
      </c>
      <c r="AQ89" s="127">
        <f t="shared" si="4"/>
        <v>0</v>
      </c>
    </row>
    <row r="90" spans="1:43" s="68" customFormat="1" ht="14.25" hidden="1" x14ac:dyDescent="0.3">
      <c r="A90" s="192">
        <v>69</v>
      </c>
      <c r="B90" s="136"/>
      <c r="C90" s="137"/>
      <c r="D90" s="138"/>
      <c r="E90" s="139"/>
      <c r="F90" s="136"/>
      <c r="G90" s="139"/>
      <c r="H90" s="287"/>
      <c r="I90" s="292"/>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3"/>
        <v>0</v>
      </c>
      <c r="AQ90" s="127">
        <f t="shared" si="4"/>
        <v>0</v>
      </c>
    </row>
    <row r="91" spans="1:43" s="68" customFormat="1" ht="14.25" hidden="1" x14ac:dyDescent="0.3">
      <c r="A91" s="192">
        <v>70</v>
      </c>
      <c r="B91" s="136"/>
      <c r="C91" s="137"/>
      <c r="D91" s="138"/>
      <c r="E91" s="139"/>
      <c r="F91" s="136"/>
      <c r="G91" s="139"/>
      <c r="H91" s="287"/>
      <c r="I91" s="292"/>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3"/>
        <v>0</v>
      </c>
      <c r="AQ91" s="127">
        <f t="shared" si="4"/>
        <v>0</v>
      </c>
    </row>
    <row r="92" spans="1:43" s="68" customFormat="1" ht="14.25" hidden="1" x14ac:dyDescent="0.3">
      <c r="A92" s="192">
        <v>71</v>
      </c>
      <c r="B92" s="136"/>
      <c r="C92" s="137"/>
      <c r="D92" s="138"/>
      <c r="E92" s="139"/>
      <c r="F92" s="136"/>
      <c r="G92" s="139"/>
      <c r="H92" s="287"/>
      <c r="I92" s="292"/>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3"/>
        <v>0</v>
      </c>
      <c r="AQ92" s="127">
        <f t="shared" si="4"/>
        <v>0</v>
      </c>
    </row>
    <row r="93" spans="1:43" s="68" customFormat="1" ht="14.25" hidden="1" x14ac:dyDescent="0.3">
      <c r="A93" s="192">
        <v>72</v>
      </c>
      <c r="B93" s="136"/>
      <c r="C93" s="137"/>
      <c r="D93" s="138"/>
      <c r="E93" s="139"/>
      <c r="F93" s="136"/>
      <c r="G93" s="139"/>
      <c r="H93" s="287"/>
      <c r="I93" s="292"/>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3"/>
        <v>0</v>
      </c>
      <c r="AQ93" s="127">
        <f t="shared" si="4"/>
        <v>0</v>
      </c>
    </row>
    <row r="94" spans="1:43" s="68" customFormat="1" ht="14.25" hidden="1" x14ac:dyDescent="0.3">
      <c r="A94" s="192">
        <v>73</v>
      </c>
      <c r="B94" s="136"/>
      <c r="C94" s="137"/>
      <c r="D94" s="138"/>
      <c r="E94" s="139"/>
      <c r="F94" s="136"/>
      <c r="G94" s="139"/>
      <c r="H94" s="287"/>
      <c r="I94" s="292"/>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3"/>
        <v>0</v>
      </c>
      <c r="AQ94" s="127">
        <f t="shared" si="4"/>
        <v>0</v>
      </c>
    </row>
    <row r="95" spans="1:43" s="68" customFormat="1" ht="14.25" hidden="1" x14ac:dyDescent="0.3">
      <c r="A95" s="192">
        <v>74</v>
      </c>
      <c r="B95" s="136"/>
      <c r="C95" s="137"/>
      <c r="D95" s="138"/>
      <c r="E95" s="139"/>
      <c r="F95" s="136"/>
      <c r="G95" s="139"/>
      <c r="H95" s="287"/>
      <c r="I95" s="292"/>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3"/>
        <v>0</v>
      </c>
      <c r="AQ95" s="127">
        <f t="shared" si="4"/>
        <v>0</v>
      </c>
    </row>
    <row r="96" spans="1:43" s="68" customFormat="1" ht="14.25" hidden="1" x14ac:dyDescent="0.3">
      <c r="A96" s="192">
        <v>75</v>
      </c>
      <c r="B96" s="136"/>
      <c r="C96" s="137"/>
      <c r="D96" s="138"/>
      <c r="E96" s="139"/>
      <c r="F96" s="136"/>
      <c r="G96" s="139"/>
      <c r="H96" s="287"/>
      <c r="I96" s="292"/>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3"/>
        <v>0</v>
      </c>
      <c r="AQ96" s="127">
        <f t="shared" si="4"/>
        <v>0</v>
      </c>
    </row>
    <row r="97" spans="1:43" s="68" customFormat="1" ht="14.25" hidden="1" x14ac:dyDescent="0.3">
      <c r="A97" s="192">
        <v>76</v>
      </c>
      <c r="B97" s="136"/>
      <c r="C97" s="137"/>
      <c r="D97" s="138"/>
      <c r="E97" s="139"/>
      <c r="F97" s="136"/>
      <c r="G97" s="139"/>
      <c r="H97" s="287"/>
      <c r="I97" s="292"/>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3"/>
        <v>0</v>
      </c>
      <c r="AQ97" s="127">
        <f t="shared" si="4"/>
        <v>0</v>
      </c>
    </row>
    <row r="98" spans="1:43" s="68" customFormat="1" ht="14.25" hidden="1" x14ac:dyDescent="0.3">
      <c r="A98" s="192">
        <v>77</v>
      </c>
      <c r="B98" s="136"/>
      <c r="C98" s="137"/>
      <c r="D98" s="138"/>
      <c r="E98" s="139"/>
      <c r="F98" s="136"/>
      <c r="G98" s="139"/>
      <c r="H98" s="287"/>
      <c r="I98" s="292"/>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3"/>
        <v>0</v>
      </c>
      <c r="AQ98" s="127">
        <f t="shared" si="4"/>
        <v>0</v>
      </c>
    </row>
    <row r="99" spans="1:43" s="68" customFormat="1" ht="14.25" hidden="1" x14ac:dyDescent="0.3">
      <c r="A99" s="192">
        <v>78</v>
      </c>
      <c r="B99" s="136"/>
      <c r="C99" s="137"/>
      <c r="D99" s="138"/>
      <c r="E99" s="139"/>
      <c r="F99" s="136"/>
      <c r="G99" s="139"/>
      <c r="H99" s="287"/>
      <c r="I99" s="292"/>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3"/>
        <v>0</v>
      </c>
      <c r="AQ99" s="127">
        <f t="shared" si="4"/>
        <v>0</v>
      </c>
    </row>
    <row r="100" spans="1:43" s="68" customFormat="1" ht="14.25" hidden="1" x14ac:dyDescent="0.3">
      <c r="A100" s="192">
        <v>79</v>
      </c>
      <c r="B100" s="136"/>
      <c r="C100" s="137"/>
      <c r="D100" s="138"/>
      <c r="E100" s="139"/>
      <c r="F100" s="136"/>
      <c r="G100" s="139"/>
      <c r="H100" s="287"/>
      <c r="I100" s="292"/>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3"/>
        <v>0</v>
      </c>
      <c r="AQ100" s="127">
        <f t="shared" si="4"/>
        <v>0</v>
      </c>
    </row>
    <row r="101" spans="1:43" s="68" customFormat="1" ht="14.25" hidden="1" x14ac:dyDescent="0.3">
      <c r="A101" s="192">
        <v>80</v>
      </c>
      <c r="B101" s="136"/>
      <c r="C101" s="137"/>
      <c r="D101" s="138"/>
      <c r="E101" s="139"/>
      <c r="F101" s="136"/>
      <c r="G101" s="139"/>
      <c r="H101" s="287"/>
      <c r="I101" s="292"/>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3"/>
        <v>0</v>
      </c>
      <c r="AQ101" s="127">
        <f t="shared" si="4"/>
        <v>0</v>
      </c>
    </row>
    <row r="102" spans="1:43" s="68" customFormat="1" ht="14.25" hidden="1" x14ac:dyDescent="0.3">
      <c r="A102" s="192">
        <v>81</v>
      </c>
      <c r="B102" s="136"/>
      <c r="C102" s="137"/>
      <c r="D102" s="138"/>
      <c r="E102" s="139"/>
      <c r="F102" s="136"/>
      <c r="G102" s="139"/>
      <c r="H102" s="287"/>
      <c r="I102" s="292"/>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3"/>
        <v>0</v>
      </c>
      <c r="AQ102" s="127">
        <f t="shared" si="4"/>
        <v>0</v>
      </c>
    </row>
    <row r="103" spans="1:43" s="68" customFormat="1" ht="14.25" hidden="1" x14ac:dyDescent="0.3">
      <c r="A103" s="192">
        <v>82</v>
      </c>
      <c r="B103" s="136"/>
      <c r="C103" s="137"/>
      <c r="D103" s="138"/>
      <c r="E103" s="139"/>
      <c r="F103" s="136"/>
      <c r="G103" s="139"/>
      <c r="H103" s="287"/>
      <c r="I103" s="292"/>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3"/>
        <v>0</v>
      </c>
      <c r="AQ103" s="127">
        <f t="shared" si="4"/>
        <v>0</v>
      </c>
    </row>
    <row r="104" spans="1:43" s="68" customFormat="1" ht="14.25" hidden="1" x14ac:dyDescent="0.3">
      <c r="A104" s="192">
        <v>83</v>
      </c>
      <c r="B104" s="136"/>
      <c r="C104" s="137"/>
      <c r="D104" s="138"/>
      <c r="E104" s="139"/>
      <c r="F104" s="136"/>
      <c r="G104" s="139"/>
      <c r="H104" s="287"/>
      <c r="I104" s="292"/>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3"/>
        <v>0</v>
      </c>
      <c r="AQ104" s="127">
        <f t="shared" si="4"/>
        <v>0</v>
      </c>
    </row>
    <row r="105" spans="1:43" s="68" customFormat="1" ht="14.25" hidden="1" x14ac:dyDescent="0.3">
      <c r="A105" s="192">
        <v>84</v>
      </c>
      <c r="B105" s="136"/>
      <c r="C105" s="137"/>
      <c r="D105" s="138"/>
      <c r="E105" s="139"/>
      <c r="F105" s="136"/>
      <c r="G105" s="139"/>
      <c r="H105" s="287"/>
      <c r="I105" s="292"/>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3"/>
        <v>0</v>
      </c>
      <c r="AQ105" s="127">
        <f t="shared" si="4"/>
        <v>0</v>
      </c>
    </row>
    <row r="106" spans="1:43" s="68" customFormat="1" ht="14.25" hidden="1" x14ac:dyDescent="0.3">
      <c r="A106" s="192">
        <v>85</v>
      </c>
      <c r="B106" s="136"/>
      <c r="C106" s="137"/>
      <c r="D106" s="138"/>
      <c r="E106" s="139"/>
      <c r="F106" s="136"/>
      <c r="G106" s="139"/>
      <c r="H106" s="287"/>
      <c r="I106" s="292"/>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3"/>
        <v>0</v>
      </c>
      <c r="AQ106" s="127">
        <f t="shared" si="4"/>
        <v>0</v>
      </c>
    </row>
    <row r="107" spans="1:43" s="68" customFormat="1" ht="14.25" hidden="1" x14ac:dyDescent="0.3">
      <c r="A107" s="192">
        <v>86</v>
      </c>
      <c r="B107" s="136"/>
      <c r="C107" s="137"/>
      <c r="D107" s="138"/>
      <c r="E107" s="139"/>
      <c r="F107" s="136"/>
      <c r="G107" s="139"/>
      <c r="H107" s="287"/>
      <c r="I107" s="292"/>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3"/>
        <v>0</v>
      </c>
      <c r="AQ107" s="127">
        <f t="shared" si="4"/>
        <v>0</v>
      </c>
    </row>
    <row r="108" spans="1:43" s="68" customFormat="1" ht="14.25" hidden="1" x14ac:dyDescent="0.3">
      <c r="A108" s="192">
        <v>87</v>
      </c>
      <c r="B108" s="136"/>
      <c r="C108" s="137"/>
      <c r="D108" s="138"/>
      <c r="E108" s="139"/>
      <c r="F108" s="136"/>
      <c r="G108" s="139"/>
      <c r="H108" s="287"/>
      <c r="I108" s="292"/>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3"/>
        <v>0</v>
      </c>
      <c r="AQ108" s="127">
        <f t="shared" si="4"/>
        <v>0</v>
      </c>
    </row>
    <row r="109" spans="1:43" s="68" customFormat="1" ht="14.25" hidden="1" x14ac:dyDescent="0.3">
      <c r="A109" s="192">
        <v>88</v>
      </c>
      <c r="B109" s="136"/>
      <c r="C109" s="137"/>
      <c r="D109" s="138"/>
      <c r="E109" s="139"/>
      <c r="F109" s="136"/>
      <c r="G109" s="139"/>
      <c r="H109" s="287"/>
      <c r="I109" s="292"/>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3"/>
        <v>0</v>
      </c>
      <c r="AQ109" s="127">
        <f t="shared" si="4"/>
        <v>0</v>
      </c>
    </row>
    <row r="110" spans="1:43" s="68" customFormat="1" ht="14.25" hidden="1" x14ac:dyDescent="0.3">
      <c r="A110" s="192">
        <v>89</v>
      </c>
      <c r="B110" s="136"/>
      <c r="C110" s="137"/>
      <c r="D110" s="138"/>
      <c r="E110" s="139"/>
      <c r="F110" s="136"/>
      <c r="G110" s="139"/>
      <c r="H110" s="287"/>
      <c r="I110" s="292"/>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3"/>
        <v>0</v>
      </c>
      <c r="AQ110" s="127">
        <f t="shared" si="4"/>
        <v>0</v>
      </c>
    </row>
    <row r="111" spans="1:43" s="68" customFormat="1" ht="14.25" hidden="1" x14ac:dyDescent="0.3">
      <c r="A111" s="192">
        <v>90</v>
      </c>
      <c r="B111" s="136"/>
      <c r="C111" s="137"/>
      <c r="D111" s="138"/>
      <c r="E111" s="139"/>
      <c r="F111" s="136"/>
      <c r="G111" s="139"/>
      <c r="H111" s="287"/>
      <c r="I111" s="292"/>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3"/>
        <v>0</v>
      </c>
      <c r="AQ111" s="127">
        <f t="shared" si="4"/>
        <v>0</v>
      </c>
    </row>
    <row r="112" spans="1:43" s="68" customFormat="1" ht="14.25" hidden="1" x14ac:dyDescent="0.3">
      <c r="A112" s="192">
        <v>91</v>
      </c>
      <c r="B112" s="136"/>
      <c r="C112" s="137"/>
      <c r="D112" s="138"/>
      <c r="E112" s="139"/>
      <c r="F112" s="136"/>
      <c r="G112" s="139"/>
      <c r="H112" s="287"/>
      <c r="I112" s="292"/>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3"/>
        <v>0</v>
      </c>
      <c r="AQ112" s="127">
        <f t="shared" si="4"/>
        <v>0</v>
      </c>
    </row>
    <row r="113" spans="1:43" s="68" customFormat="1" ht="14.25" hidden="1" x14ac:dyDescent="0.3">
      <c r="A113" s="192">
        <v>92</v>
      </c>
      <c r="B113" s="136"/>
      <c r="C113" s="137"/>
      <c r="D113" s="138"/>
      <c r="E113" s="139"/>
      <c r="F113" s="136"/>
      <c r="G113" s="139"/>
      <c r="H113" s="287"/>
      <c r="I113" s="292"/>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3"/>
        <v>0</v>
      </c>
      <c r="AQ113" s="127">
        <f t="shared" si="4"/>
        <v>0</v>
      </c>
    </row>
    <row r="114" spans="1:43" s="68" customFormat="1" ht="14.25" hidden="1" x14ac:dyDescent="0.3">
      <c r="A114" s="192">
        <v>93</v>
      </c>
      <c r="B114" s="136"/>
      <c r="C114" s="137"/>
      <c r="D114" s="138"/>
      <c r="E114" s="139"/>
      <c r="F114" s="136"/>
      <c r="G114" s="139"/>
      <c r="H114" s="287"/>
      <c r="I114" s="292"/>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3"/>
        <v>0</v>
      </c>
      <c r="AQ114" s="127">
        <f t="shared" si="4"/>
        <v>0</v>
      </c>
    </row>
    <row r="115" spans="1:43" s="68" customFormat="1" ht="14.25" hidden="1" x14ac:dyDescent="0.3">
      <c r="A115" s="192">
        <v>94</v>
      </c>
      <c r="B115" s="136"/>
      <c r="C115" s="137"/>
      <c r="D115" s="138"/>
      <c r="E115" s="139"/>
      <c r="F115" s="136"/>
      <c r="G115" s="139"/>
      <c r="H115" s="287"/>
      <c r="I115" s="292"/>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3"/>
        <v>0</v>
      </c>
      <c r="AQ115" s="127">
        <f t="shared" si="4"/>
        <v>0</v>
      </c>
    </row>
    <row r="116" spans="1:43" s="68" customFormat="1" ht="14.25" hidden="1" x14ac:dyDescent="0.3">
      <c r="A116" s="192">
        <v>95</v>
      </c>
      <c r="B116" s="136"/>
      <c r="C116" s="137"/>
      <c r="D116" s="138"/>
      <c r="E116" s="139"/>
      <c r="F116" s="136"/>
      <c r="G116" s="139"/>
      <c r="H116" s="287"/>
      <c r="I116" s="292"/>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3"/>
        <v>0</v>
      </c>
      <c r="AQ116" s="127">
        <f t="shared" si="4"/>
        <v>0</v>
      </c>
    </row>
    <row r="117" spans="1:43" s="68" customFormat="1" ht="14.25" hidden="1" x14ac:dyDescent="0.3">
      <c r="A117" s="192">
        <v>96</v>
      </c>
      <c r="B117" s="136"/>
      <c r="C117" s="137"/>
      <c r="D117" s="138"/>
      <c r="E117" s="139"/>
      <c r="F117" s="136"/>
      <c r="G117" s="139"/>
      <c r="H117" s="287"/>
      <c r="I117" s="292"/>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3"/>
        <v>0</v>
      </c>
      <c r="AQ117" s="127">
        <f t="shared" si="4"/>
        <v>0</v>
      </c>
    </row>
    <row r="118" spans="1:43" s="68" customFormat="1" ht="14.25" hidden="1" x14ac:dyDescent="0.3">
      <c r="A118" s="192">
        <v>97</v>
      </c>
      <c r="B118" s="136"/>
      <c r="C118" s="137"/>
      <c r="D118" s="138"/>
      <c r="E118" s="139"/>
      <c r="F118" s="136"/>
      <c r="G118" s="139"/>
      <c r="H118" s="287"/>
      <c r="I118" s="292"/>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ref="AP118:AP149" si="5">SUM(J118:AO118)</f>
        <v>0</v>
      </c>
      <c r="AQ118" s="127">
        <f t="shared" si="4"/>
        <v>0</v>
      </c>
    </row>
    <row r="119" spans="1:43" s="68" customFormat="1" ht="14.25" hidden="1" x14ac:dyDescent="0.3">
      <c r="A119" s="192">
        <v>98</v>
      </c>
      <c r="B119" s="136"/>
      <c r="C119" s="137"/>
      <c r="D119" s="138"/>
      <c r="E119" s="139"/>
      <c r="F119" s="136"/>
      <c r="G119" s="139"/>
      <c r="H119" s="287"/>
      <c r="I119" s="292"/>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5"/>
        <v>0</v>
      </c>
      <c r="AQ119" s="127">
        <f t="shared" si="4"/>
        <v>0</v>
      </c>
    </row>
    <row r="120" spans="1:43" s="68" customFormat="1" ht="14.25" hidden="1" x14ac:dyDescent="0.3">
      <c r="A120" s="192">
        <v>99</v>
      </c>
      <c r="B120" s="136"/>
      <c r="C120" s="137"/>
      <c r="D120" s="138"/>
      <c r="E120" s="139"/>
      <c r="F120" s="136"/>
      <c r="G120" s="139"/>
      <c r="H120" s="287"/>
      <c r="I120" s="292"/>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5"/>
        <v>0</v>
      </c>
      <c r="AQ120" s="127">
        <f t="shared" si="4"/>
        <v>0</v>
      </c>
    </row>
    <row r="121" spans="1:43" s="68" customFormat="1" ht="14.25" hidden="1" x14ac:dyDescent="0.3">
      <c r="A121" s="192">
        <v>100</v>
      </c>
      <c r="B121" s="136"/>
      <c r="C121" s="137"/>
      <c r="D121" s="138"/>
      <c r="E121" s="139"/>
      <c r="F121" s="136"/>
      <c r="G121" s="139"/>
      <c r="H121" s="287"/>
      <c r="I121" s="292"/>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5"/>
        <v>0</v>
      </c>
      <c r="AQ121" s="127">
        <f t="shared" si="4"/>
        <v>0</v>
      </c>
    </row>
    <row r="122" spans="1:43" s="68" customFormat="1" ht="14.25" hidden="1" x14ac:dyDescent="0.3">
      <c r="A122" s="192">
        <v>101</v>
      </c>
      <c r="B122" s="136"/>
      <c r="C122" s="137"/>
      <c r="D122" s="138"/>
      <c r="E122" s="139"/>
      <c r="F122" s="136"/>
      <c r="G122" s="139"/>
      <c r="H122" s="287"/>
      <c r="I122" s="292"/>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5"/>
        <v>0</v>
      </c>
      <c r="AQ122" s="127">
        <f t="shared" si="4"/>
        <v>0</v>
      </c>
    </row>
    <row r="123" spans="1:43" s="68" customFormat="1" ht="14.25" hidden="1" x14ac:dyDescent="0.3">
      <c r="A123" s="192">
        <v>102</v>
      </c>
      <c r="B123" s="136"/>
      <c r="C123" s="137"/>
      <c r="D123" s="138"/>
      <c r="E123" s="139"/>
      <c r="F123" s="136"/>
      <c r="G123" s="139"/>
      <c r="H123" s="287"/>
      <c r="I123" s="292"/>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5"/>
        <v>0</v>
      </c>
      <c r="AQ123" s="127">
        <f t="shared" si="4"/>
        <v>0</v>
      </c>
    </row>
    <row r="124" spans="1:43" s="68" customFormat="1" ht="14.25" hidden="1" x14ac:dyDescent="0.3">
      <c r="A124" s="192">
        <v>103</v>
      </c>
      <c r="B124" s="136"/>
      <c r="C124" s="137"/>
      <c r="D124" s="138"/>
      <c r="E124" s="139"/>
      <c r="F124" s="136"/>
      <c r="G124" s="139"/>
      <c r="H124" s="287"/>
      <c r="I124" s="292"/>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5"/>
        <v>0</v>
      </c>
      <c r="AQ124" s="127">
        <f t="shared" si="4"/>
        <v>0</v>
      </c>
    </row>
    <row r="125" spans="1:43" s="68" customFormat="1" ht="14.25" hidden="1" x14ac:dyDescent="0.3">
      <c r="A125" s="192">
        <v>104</v>
      </c>
      <c r="B125" s="136"/>
      <c r="C125" s="137"/>
      <c r="D125" s="138"/>
      <c r="E125" s="139"/>
      <c r="F125" s="136"/>
      <c r="G125" s="139"/>
      <c r="H125" s="287"/>
      <c r="I125" s="292"/>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5"/>
        <v>0</v>
      </c>
      <c r="AQ125" s="127">
        <f t="shared" si="4"/>
        <v>0</v>
      </c>
    </row>
    <row r="126" spans="1:43" s="68" customFormat="1" ht="14.25" hidden="1" x14ac:dyDescent="0.3">
      <c r="A126" s="192">
        <v>105</v>
      </c>
      <c r="B126" s="136"/>
      <c r="C126" s="137"/>
      <c r="D126" s="138"/>
      <c r="E126" s="139"/>
      <c r="F126" s="136"/>
      <c r="G126" s="139"/>
      <c r="H126" s="287"/>
      <c r="I126" s="292"/>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5"/>
        <v>0</v>
      </c>
      <c r="AQ126" s="127">
        <f t="shared" si="4"/>
        <v>0</v>
      </c>
    </row>
    <row r="127" spans="1:43" s="68" customFormat="1" ht="14.25" hidden="1" x14ac:dyDescent="0.3">
      <c r="A127" s="192">
        <v>106</v>
      </c>
      <c r="B127" s="136"/>
      <c r="C127" s="137"/>
      <c r="D127" s="138"/>
      <c r="E127" s="139"/>
      <c r="F127" s="136"/>
      <c r="G127" s="139"/>
      <c r="H127" s="287"/>
      <c r="I127" s="292"/>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5"/>
        <v>0</v>
      </c>
      <c r="AQ127" s="127">
        <f t="shared" si="4"/>
        <v>0</v>
      </c>
    </row>
    <row r="128" spans="1:43" s="68" customFormat="1" ht="14.25" hidden="1" x14ac:dyDescent="0.3">
      <c r="A128" s="192">
        <v>107</v>
      </c>
      <c r="B128" s="136"/>
      <c r="C128" s="137"/>
      <c r="D128" s="138"/>
      <c r="E128" s="139"/>
      <c r="F128" s="136"/>
      <c r="G128" s="139"/>
      <c r="H128" s="287"/>
      <c r="I128" s="292"/>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5"/>
        <v>0</v>
      </c>
      <c r="AQ128" s="127">
        <f t="shared" si="4"/>
        <v>0</v>
      </c>
    </row>
    <row r="129" spans="1:43" s="68" customFormat="1" ht="14.25" hidden="1" x14ac:dyDescent="0.3">
      <c r="A129" s="192">
        <v>108</v>
      </c>
      <c r="B129" s="136"/>
      <c r="C129" s="137"/>
      <c r="D129" s="138"/>
      <c r="E129" s="139"/>
      <c r="F129" s="136"/>
      <c r="G129" s="139"/>
      <c r="H129" s="287"/>
      <c r="I129" s="292"/>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5"/>
        <v>0</v>
      </c>
      <c r="AQ129" s="127">
        <f t="shared" si="4"/>
        <v>0</v>
      </c>
    </row>
    <row r="130" spans="1:43" s="68" customFormat="1" ht="14.25" hidden="1" x14ac:dyDescent="0.3">
      <c r="A130" s="192">
        <v>109</v>
      </c>
      <c r="B130" s="136"/>
      <c r="C130" s="137"/>
      <c r="D130" s="138"/>
      <c r="E130" s="139"/>
      <c r="F130" s="136"/>
      <c r="G130" s="139"/>
      <c r="H130" s="287"/>
      <c r="I130" s="292"/>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5"/>
        <v>0</v>
      </c>
      <c r="AQ130" s="127">
        <f t="shared" si="4"/>
        <v>0</v>
      </c>
    </row>
    <row r="131" spans="1:43" s="68" customFormat="1" ht="14.25" hidden="1" x14ac:dyDescent="0.3">
      <c r="A131" s="192">
        <v>110</v>
      </c>
      <c r="B131" s="136"/>
      <c r="C131" s="137"/>
      <c r="D131" s="138"/>
      <c r="E131" s="139"/>
      <c r="F131" s="136"/>
      <c r="G131" s="139"/>
      <c r="H131" s="287"/>
      <c r="I131" s="292"/>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5"/>
        <v>0</v>
      </c>
      <c r="AQ131" s="127">
        <f t="shared" si="4"/>
        <v>0</v>
      </c>
    </row>
    <row r="132" spans="1:43" s="68" customFormat="1" ht="14.25" hidden="1" x14ac:dyDescent="0.3">
      <c r="A132" s="192">
        <v>111</v>
      </c>
      <c r="B132" s="136"/>
      <c r="C132" s="137"/>
      <c r="D132" s="138"/>
      <c r="E132" s="139"/>
      <c r="F132" s="136"/>
      <c r="G132" s="139"/>
      <c r="H132" s="287"/>
      <c r="I132" s="292"/>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5"/>
        <v>0</v>
      </c>
      <c r="AQ132" s="127">
        <f t="shared" si="4"/>
        <v>0</v>
      </c>
    </row>
    <row r="133" spans="1:43" s="68" customFormat="1" ht="14.25" hidden="1" x14ac:dyDescent="0.3">
      <c r="A133" s="192">
        <v>112</v>
      </c>
      <c r="B133" s="136"/>
      <c r="C133" s="137"/>
      <c r="D133" s="138"/>
      <c r="E133" s="139"/>
      <c r="F133" s="136"/>
      <c r="G133" s="139"/>
      <c r="H133" s="287"/>
      <c r="I133" s="292"/>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5"/>
        <v>0</v>
      </c>
      <c r="AQ133" s="127">
        <f t="shared" si="4"/>
        <v>0</v>
      </c>
    </row>
    <row r="134" spans="1:43" s="68" customFormat="1" ht="14.25" hidden="1" x14ac:dyDescent="0.3">
      <c r="A134" s="192">
        <v>113</v>
      </c>
      <c r="B134" s="136"/>
      <c r="C134" s="137"/>
      <c r="D134" s="138"/>
      <c r="E134" s="139"/>
      <c r="F134" s="136"/>
      <c r="G134" s="139"/>
      <c r="H134" s="287"/>
      <c r="I134" s="292"/>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5"/>
        <v>0</v>
      </c>
      <c r="AQ134" s="127">
        <f t="shared" si="4"/>
        <v>0</v>
      </c>
    </row>
    <row r="135" spans="1:43" s="68" customFormat="1" ht="14.25" hidden="1" x14ac:dyDescent="0.3">
      <c r="A135" s="192">
        <v>114</v>
      </c>
      <c r="B135" s="136"/>
      <c r="C135" s="137"/>
      <c r="D135" s="138"/>
      <c r="E135" s="139"/>
      <c r="F135" s="136"/>
      <c r="G135" s="139"/>
      <c r="H135" s="287"/>
      <c r="I135" s="292"/>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5"/>
        <v>0</v>
      </c>
      <c r="AQ135" s="127">
        <f t="shared" si="4"/>
        <v>0</v>
      </c>
    </row>
    <row r="136" spans="1:43" s="68" customFormat="1" ht="14.25" hidden="1" x14ac:dyDescent="0.3">
      <c r="A136" s="192">
        <v>115</v>
      </c>
      <c r="B136" s="136"/>
      <c r="C136" s="137"/>
      <c r="D136" s="138"/>
      <c r="E136" s="139"/>
      <c r="F136" s="136"/>
      <c r="G136" s="139"/>
      <c r="H136" s="287"/>
      <c r="I136" s="292"/>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5"/>
        <v>0</v>
      </c>
      <c r="AQ136" s="127">
        <f t="shared" si="4"/>
        <v>0</v>
      </c>
    </row>
    <row r="137" spans="1:43" s="68" customFormat="1" ht="14.25" hidden="1" x14ac:dyDescent="0.3">
      <c r="A137" s="192">
        <v>116</v>
      </c>
      <c r="B137" s="136"/>
      <c r="C137" s="137"/>
      <c r="D137" s="138"/>
      <c r="E137" s="139"/>
      <c r="F137" s="136"/>
      <c r="G137" s="139"/>
      <c r="H137" s="287"/>
      <c r="I137" s="292"/>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5"/>
        <v>0</v>
      </c>
      <c r="AQ137" s="127">
        <f t="shared" si="4"/>
        <v>0</v>
      </c>
    </row>
    <row r="138" spans="1:43" s="68" customFormat="1" ht="14.25" hidden="1" x14ac:dyDescent="0.3">
      <c r="A138" s="192">
        <v>117</v>
      </c>
      <c r="B138" s="136"/>
      <c r="C138" s="137"/>
      <c r="D138" s="138"/>
      <c r="E138" s="139"/>
      <c r="F138" s="136"/>
      <c r="G138" s="139"/>
      <c r="H138" s="287"/>
      <c r="I138" s="292"/>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5"/>
        <v>0</v>
      </c>
      <c r="AQ138" s="127">
        <f t="shared" si="4"/>
        <v>0</v>
      </c>
    </row>
    <row r="139" spans="1:43" s="68" customFormat="1" ht="14.25" hidden="1" x14ac:dyDescent="0.3">
      <c r="A139" s="192">
        <v>118</v>
      </c>
      <c r="B139" s="136"/>
      <c r="C139" s="137"/>
      <c r="D139" s="138"/>
      <c r="E139" s="139"/>
      <c r="F139" s="136"/>
      <c r="G139" s="139"/>
      <c r="H139" s="287"/>
      <c r="I139" s="292"/>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5"/>
        <v>0</v>
      </c>
      <c r="AQ139" s="127">
        <f t="shared" si="4"/>
        <v>0</v>
      </c>
    </row>
    <row r="140" spans="1:43" s="68" customFormat="1" ht="14.25" hidden="1" x14ac:dyDescent="0.3">
      <c r="A140" s="192">
        <v>119</v>
      </c>
      <c r="B140" s="136"/>
      <c r="C140" s="137"/>
      <c r="D140" s="138"/>
      <c r="E140" s="139"/>
      <c r="F140" s="136"/>
      <c r="G140" s="139"/>
      <c r="H140" s="287"/>
      <c r="I140" s="292"/>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5"/>
        <v>0</v>
      </c>
      <c r="AQ140" s="127">
        <f t="shared" si="4"/>
        <v>0</v>
      </c>
    </row>
    <row r="141" spans="1:43" s="68" customFormat="1" ht="14.25" hidden="1" x14ac:dyDescent="0.3">
      <c r="A141" s="192">
        <v>120</v>
      </c>
      <c r="B141" s="136"/>
      <c r="C141" s="137"/>
      <c r="D141" s="138"/>
      <c r="E141" s="139"/>
      <c r="F141" s="136"/>
      <c r="G141" s="139"/>
      <c r="H141" s="287"/>
      <c r="I141" s="292"/>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5"/>
        <v>0</v>
      </c>
      <c r="AQ141" s="127">
        <f t="shared" si="4"/>
        <v>0</v>
      </c>
    </row>
    <row r="142" spans="1:43" s="68" customFormat="1" ht="14.25" hidden="1" x14ac:dyDescent="0.3">
      <c r="A142" s="192">
        <v>121</v>
      </c>
      <c r="B142" s="136"/>
      <c r="C142" s="137"/>
      <c r="D142" s="138"/>
      <c r="E142" s="139"/>
      <c r="F142" s="136"/>
      <c r="G142" s="139"/>
      <c r="H142" s="287"/>
      <c r="I142" s="292"/>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5"/>
        <v>0</v>
      </c>
      <c r="AQ142" s="127">
        <f t="shared" si="4"/>
        <v>0</v>
      </c>
    </row>
    <row r="143" spans="1:43" s="68" customFormat="1" ht="14.25" hidden="1" x14ac:dyDescent="0.3">
      <c r="A143" s="192">
        <v>122</v>
      </c>
      <c r="B143" s="136"/>
      <c r="C143" s="137"/>
      <c r="D143" s="138"/>
      <c r="E143" s="139"/>
      <c r="F143" s="136"/>
      <c r="G143" s="139"/>
      <c r="H143" s="287"/>
      <c r="I143" s="292"/>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5"/>
        <v>0</v>
      </c>
      <c r="AQ143" s="127">
        <f t="shared" si="4"/>
        <v>0</v>
      </c>
    </row>
    <row r="144" spans="1:43" s="68" customFormat="1" ht="14.25" hidden="1" x14ac:dyDescent="0.3">
      <c r="A144" s="192">
        <v>123</v>
      </c>
      <c r="B144" s="136"/>
      <c r="C144" s="137"/>
      <c r="D144" s="138"/>
      <c r="E144" s="139"/>
      <c r="F144" s="136"/>
      <c r="G144" s="139"/>
      <c r="H144" s="287"/>
      <c r="I144" s="292"/>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5"/>
        <v>0</v>
      </c>
      <c r="AQ144" s="127">
        <f t="shared" si="4"/>
        <v>0</v>
      </c>
    </row>
    <row r="145" spans="1:43" s="68" customFormat="1" ht="14.25" hidden="1" x14ac:dyDescent="0.3">
      <c r="A145" s="192">
        <v>124</v>
      </c>
      <c r="B145" s="136"/>
      <c r="C145" s="137"/>
      <c r="D145" s="138"/>
      <c r="E145" s="139"/>
      <c r="F145" s="136"/>
      <c r="G145" s="139"/>
      <c r="H145" s="287"/>
      <c r="I145" s="292"/>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5"/>
        <v>0</v>
      </c>
      <c r="AQ145" s="127">
        <f t="shared" si="4"/>
        <v>0</v>
      </c>
    </row>
    <row r="146" spans="1:43" s="68" customFormat="1" ht="14.25" hidden="1" x14ac:dyDescent="0.3">
      <c r="A146" s="192">
        <v>125</v>
      </c>
      <c r="B146" s="136"/>
      <c r="C146" s="137"/>
      <c r="D146" s="138"/>
      <c r="E146" s="139"/>
      <c r="F146" s="136"/>
      <c r="G146" s="139"/>
      <c r="H146" s="287"/>
      <c r="I146" s="292"/>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5"/>
        <v>0</v>
      </c>
      <c r="AQ146" s="127">
        <f t="shared" si="4"/>
        <v>0</v>
      </c>
    </row>
    <row r="147" spans="1:43" s="68" customFormat="1" ht="14.25" hidden="1" x14ac:dyDescent="0.3">
      <c r="A147" s="192">
        <v>126</v>
      </c>
      <c r="B147" s="136"/>
      <c r="C147" s="137"/>
      <c r="D147" s="138"/>
      <c r="E147" s="139"/>
      <c r="F147" s="136"/>
      <c r="G147" s="139"/>
      <c r="H147" s="287"/>
      <c r="I147" s="292"/>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5"/>
        <v>0</v>
      </c>
      <c r="AQ147" s="127">
        <f t="shared" si="4"/>
        <v>0</v>
      </c>
    </row>
    <row r="148" spans="1:43" s="68" customFormat="1" ht="14.25" hidden="1" x14ac:dyDescent="0.3">
      <c r="A148" s="192">
        <v>127</v>
      </c>
      <c r="B148" s="136"/>
      <c r="C148" s="137"/>
      <c r="D148" s="138"/>
      <c r="E148" s="139"/>
      <c r="F148" s="136"/>
      <c r="G148" s="139"/>
      <c r="H148" s="287"/>
      <c r="I148" s="292"/>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5"/>
        <v>0</v>
      </c>
      <c r="AQ148" s="127">
        <f t="shared" si="4"/>
        <v>0</v>
      </c>
    </row>
    <row r="149" spans="1:43" s="68" customFormat="1" ht="14.25" hidden="1" x14ac:dyDescent="0.3">
      <c r="A149" s="192">
        <v>128</v>
      </c>
      <c r="B149" s="136"/>
      <c r="C149" s="137"/>
      <c r="D149" s="138"/>
      <c r="E149" s="139"/>
      <c r="F149" s="136"/>
      <c r="G149" s="139"/>
      <c r="H149" s="287"/>
      <c r="I149" s="292"/>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5"/>
        <v>0</v>
      </c>
      <c r="AQ149" s="127">
        <f t="shared" si="4"/>
        <v>0</v>
      </c>
    </row>
    <row r="150" spans="1:43" s="68" customFormat="1" ht="14.25" hidden="1" x14ac:dyDescent="0.3">
      <c r="A150" s="192">
        <v>129</v>
      </c>
      <c r="B150" s="136"/>
      <c r="C150" s="137"/>
      <c r="D150" s="138"/>
      <c r="E150" s="139"/>
      <c r="F150" s="136"/>
      <c r="G150" s="139"/>
      <c r="H150" s="287"/>
      <c r="I150" s="292"/>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181" si="6">SUM(J150:AO150)</f>
        <v>0</v>
      </c>
      <c r="AQ150" s="127">
        <f t="shared" ref="AQ150:AQ213" si="7">AP150-B150</f>
        <v>0</v>
      </c>
    </row>
    <row r="151" spans="1:43" s="68" customFormat="1" ht="14.25" hidden="1" x14ac:dyDescent="0.3">
      <c r="A151" s="192">
        <v>130</v>
      </c>
      <c r="B151" s="136"/>
      <c r="C151" s="137"/>
      <c r="D151" s="138"/>
      <c r="E151" s="139"/>
      <c r="F151" s="136"/>
      <c r="G151" s="139"/>
      <c r="H151" s="287"/>
      <c r="I151" s="292"/>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6"/>
        <v>0</v>
      </c>
      <c r="AQ151" s="127">
        <f t="shared" si="7"/>
        <v>0</v>
      </c>
    </row>
    <row r="152" spans="1:43" s="68" customFormat="1" ht="14.25" hidden="1" x14ac:dyDescent="0.3">
      <c r="A152" s="192">
        <v>131</v>
      </c>
      <c r="B152" s="136"/>
      <c r="C152" s="137"/>
      <c r="D152" s="138"/>
      <c r="E152" s="139"/>
      <c r="F152" s="136"/>
      <c r="G152" s="139"/>
      <c r="H152" s="287"/>
      <c r="I152" s="292"/>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6"/>
        <v>0</v>
      </c>
      <c r="AQ152" s="127">
        <f t="shared" si="7"/>
        <v>0</v>
      </c>
    </row>
    <row r="153" spans="1:43" s="68" customFormat="1" ht="14.25" hidden="1" x14ac:dyDescent="0.3">
      <c r="A153" s="192">
        <v>132</v>
      </c>
      <c r="B153" s="136"/>
      <c r="C153" s="137"/>
      <c r="D153" s="138"/>
      <c r="E153" s="139"/>
      <c r="F153" s="136"/>
      <c r="G153" s="139"/>
      <c r="H153" s="287"/>
      <c r="I153" s="292"/>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6"/>
        <v>0</v>
      </c>
      <c r="AQ153" s="127">
        <f t="shared" si="7"/>
        <v>0</v>
      </c>
    </row>
    <row r="154" spans="1:43" s="68" customFormat="1" ht="14.25" hidden="1" x14ac:dyDescent="0.3">
      <c r="A154" s="192">
        <v>133</v>
      </c>
      <c r="B154" s="136"/>
      <c r="C154" s="137"/>
      <c r="D154" s="138"/>
      <c r="E154" s="139"/>
      <c r="F154" s="136"/>
      <c r="G154" s="139"/>
      <c r="H154" s="287"/>
      <c r="I154" s="292"/>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6"/>
        <v>0</v>
      </c>
      <c r="AQ154" s="127">
        <f t="shared" si="7"/>
        <v>0</v>
      </c>
    </row>
    <row r="155" spans="1:43" s="68" customFormat="1" ht="14.25" hidden="1" x14ac:dyDescent="0.3">
      <c r="A155" s="192">
        <v>134</v>
      </c>
      <c r="B155" s="136"/>
      <c r="C155" s="137"/>
      <c r="D155" s="138"/>
      <c r="E155" s="139"/>
      <c r="F155" s="136"/>
      <c r="G155" s="139"/>
      <c r="H155" s="287"/>
      <c r="I155" s="292"/>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6"/>
        <v>0</v>
      </c>
      <c r="AQ155" s="127">
        <f t="shared" si="7"/>
        <v>0</v>
      </c>
    </row>
    <row r="156" spans="1:43" s="68" customFormat="1" ht="14.25" hidden="1" x14ac:dyDescent="0.3">
      <c r="A156" s="192">
        <v>135</v>
      </c>
      <c r="B156" s="136"/>
      <c r="C156" s="137"/>
      <c r="D156" s="138"/>
      <c r="E156" s="139"/>
      <c r="F156" s="136"/>
      <c r="G156" s="139"/>
      <c r="H156" s="287"/>
      <c r="I156" s="292"/>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6"/>
        <v>0</v>
      </c>
      <c r="AQ156" s="127">
        <f t="shared" si="7"/>
        <v>0</v>
      </c>
    </row>
    <row r="157" spans="1:43" s="68" customFormat="1" ht="14.25" hidden="1" x14ac:dyDescent="0.3">
      <c r="A157" s="192">
        <v>136</v>
      </c>
      <c r="B157" s="136"/>
      <c r="C157" s="137"/>
      <c r="D157" s="138"/>
      <c r="E157" s="139"/>
      <c r="F157" s="136"/>
      <c r="G157" s="139"/>
      <c r="H157" s="287"/>
      <c r="I157" s="292"/>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6"/>
        <v>0</v>
      </c>
      <c r="AQ157" s="127">
        <f t="shared" si="7"/>
        <v>0</v>
      </c>
    </row>
    <row r="158" spans="1:43" s="68" customFormat="1" ht="14.25" hidden="1" x14ac:dyDescent="0.3">
      <c r="A158" s="192">
        <v>137</v>
      </c>
      <c r="B158" s="136"/>
      <c r="C158" s="137"/>
      <c r="D158" s="138"/>
      <c r="E158" s="139"/>
      <c r="F158" s="136"/>
      <c r="G158" s="139"/>
      <c r="H158" s="287"/>
      <c r="I158" s="292"/>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6"/>
        <v>0</v>
      </c>
      <c r="AQ158" s="127">
        <f t="shared" si="7"/>
        <v>0</v>
      </c>
    </row>
    <row r="159" spans="1:43" s="68" customFormat="1" ht="14.25" hidden="1" x14ac:dyDescent="0.3">
      <c r="A159" s="192">
        <v>138</v>
      </c>
      <c r="B159" s="136"/>
      <c r="C159" s="137"/>
      <c r="D159" s="138"/>
      <c r="E159" s="139"/>
      <c r="F159" s="136"/>
      <c r="G159" s="139"/>
      <c r="H159" s="287"/>
      <c r="I159" s="292"/>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6"/>
        <v>0</v>
      </c>
      <c r="AQ159" s="127">
        <f t="shared" si="7"/>
        <v>0</v>
      </c>
    </row>
    <row r="160" spans="1:43" s="68" customFormat="1" ht="14.25" hidden="1" x14ac:dyDescent="0.3">
      <c r="A160" s="192">
        <v>139</v>
      </c>
      <c r="B160" s="136"/>
      <c r="C160" s="137"/>
      <c r="D160" s="138"/>
      <c r="E160" s="139"/>
      <c r="F160" s="136"/>
      <c r="G160" s="139"/>
      <c r="H160" s="287"/>
      <c r="I160" s="292"/>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6"/>
        <v>0</v>
      </c>
      <c r="AQ160" s="127">
        <f t="shared" si="7"/>
        <v>0</v>
      </c>
    </row>
    <row r="161" spans="1:43" s="68" customFormat="1" ht="14.25" hidden="1" x14ac:dyDescent="0.3">
      <c r="A161" s="192">
        <v>140</v>
      </c>
      <c r="B161" s="136"/>
      <c r="C161" s="137"/>
      <c r="D161" s="138"/>
      <c r="E161" s="139"/>
      <c r="F161" s="136"/>
      <c r="G161" s="139"/>
      <c r="H161" s="287"/>
      <c r="I161" s="292"/>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6"/>
        <v>0</v>
      </c>
      <c r="AQ161" s="127">
        <f t="shared" si="7"/>
        <v>0</v>
      </c>
    </row>
    <row r="162" spans="1:43" s="68" customFormat="1" ht="14.25" hidden="1" x14ac:dyDescent="0.3">
      <c r="A162" s="192">
        <v>141</v>
      </c>
      <c r="B162" s="136"/>
      <c r="C162" s="137"/>
      <c r="D162" s="138"/>
      <c r="E162" s="139"/>
      <c r="F162" s="136"/>
      <c r="G162" s="139"/>
      <c r="H162" s="287"/>
      <c r="I162" s="292"/>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6"/>
        <v>0</v>
      </c>
      <c r="AQ162" s="127">
        <f t="shared" si="7"/>
        <v>0</v>
      </c>
    </row>
    <row r="163" spans="1:43" s="68" customFormat="1" ht="14.25" hidden="1" x14ac:dyDescent="0.3">
      <c r="A163" s="192">
        <v>142</v>
      </c>
      <c r="B163" s="136"/>
      <c r="C163" s="137"/>
      <c r="D163" s="138"/>
      <c r="E163" s="139"/>
      <c r="F163" s="136"/>
      <c r="G163" s="139"/>
      <c r="H163" s="287"/>
      <c r="I163" s="292"/>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6"/>
        <v>0</v>
      </c>
      <c r="AQ163" s="127">
        <f t="shared" si="7"/>
        <v>0</v>
      </c>
    </row>
    <row r="164" spans="1:43" s="68" customFormat="1" ht="14.25" hidden="1" x14ac:dyDescent="0.3">
      <c r="A164" s="192">
        <v>143</v>
      </c>
      <c r="B164" s="136"/>
      <c r="C164" s="137"/>
      <c r="D164" s="138"/>
      <c r="E164" s="139"/>
      <c r="F164" s="136"/>
      <c r="G164" s="139"/>
      <c r="H164" s="287"/>
      <c r="I164" s="292"/>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6"/>
        <v>0</v>
      </c>
      <c r="AQ164" s="127">
        <f t="shared" si="7"/>
        <v>0</v>
      </c>
    </row>
    <row r="165" spans="1:43" s="68" customFormat="1" ht="14.25" hidden="1" x14ac:dyDescent="0.3">
      <c r="A165" s="192">
        <v>144</v>
      </c>
      <c r="B165" s="136"/>
      <c r="C165" s="137"/>
      <c r="D165" s="138"/>
      <c r="E165" s="139"/>
      <c r="F165" s="136"/>
      <c r="G165" s="139"/>
      <c r="H165" s="287"/>
      <c r="I165" s="292"/>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6"/>
        <v>0</v>
      </c>
      <c r="AQ165" s="127">
        <f t="shared" si="7"/>
        <v>0</v>
      </c>
    </row>
    <row r="166" spans="1:43" s="68" customFormat="1" ht="14.25" hidden="1" x14ac:dyDescent="0.3">
      <c r="A166" s="192">
        <v>145</v>
      </c>
      <c r="B166" s="136"/>
      <c r="C166" s="137"/>
      <c r="D166" s="138"/>
      <c r="E166" s="139"/>
      <c r="F166" s="136"/>
      <c r="G166" s="139"/>
      <c r="H166" s="287"/>
      <c r="I166" s="292"/>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6"/>
        <v>0</v>
      </c>
      <c r="AQ166" s="127">
        <f t="shared" si="7"/>
        <v>0</v>
      </c>
    </row>
    <row r="167" spans="1:43" s="68" customFormat="1" ht="14.25" hidden="1" x14ac:dyDescent="0.3">
      <c r="A167" s="192">
        <v>146</v>
      </c>
      <c r="B167" s="136"/>
      <c r="C167" s="137"/>
      <c r="D167" s="138"/>
      <c r="E167" s="139"/>
      <c r="F167" s="136"/>
      <c r="G167" s="139"/>
      <c r="H167" s="287"/>
      <c r="I167" s="292"/>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6"/>
        <v>0</v>
      </c>
      <c r="AQ167" s="127">
        <f t="shared" si="7"/>
        <v>0</v>
      </c>
    </row>
    <row r="168" spans="1:43" s="68" customFormat="1" ht="14.25" hidden="1" x14ac:dyDescent="0.3">
      <c r="A168" s="192">
        <v>147</v>
      </c>
      <c r="B168" s="136"/>
      <c r="C168" s="137"/>
      <c r="D168" s="138"/>
      <c r="E168" s="139"/>
      <c r="F168" s="136"/>
      <c r="G168" s="139"/>
      <c r="H168" s="287"/>
      <c r="I168" s="292"/>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6"/>
        <v>0</v>
      </c>
      <c r="AQ168" s="127">
        <f t="shared" si="7"/>
        <v>0</v>
      </c>
    </row>
    <row r="169" spans="1:43" s="68" customFormat="1" ht="14.25" hidden="1" x14ac:dyDescent="0.3">
      <c r="A169" s="192">
        <v>148</v>
      </c>
      <c r="B169" s="136"/>
      <c r="C169" s="137"/>
      <c r="D169" s="138"/>
      <c r="E169" s="139"/>
      <c r="F169" s="136"/>
      <c r="G169" s="139"/>
      <c r="H169" s="287"/>
      <c r="I169" s="292"/>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6"/>
        <v>0</v>
      </c>
      <c r="AQ169" s="127">
        <f t="shared" si="7"/>
        <v>0</v>
      </c>
    </row>
    <row r="170" spans="1:43" s="68" customFormat="1" ht="14.25" hidden="1" x14ac:dyDescent="0.3">
      <c r="A170" s="192">
        <v>149</v>
      </c>
      <c r="B170" s="136"/>
      <c r="C170" s="137"/>
      <c r="D170" s="138"/>
      <c r="E170" s="139"/>
      <c r="F170" s="136"/>
      <c r="G170" s="139"/>
      <c r="H170" s="287"/>
      <c r="I170" s="292"/>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6"/>
        <v>0</v>
      </c>
      <c r="AQ170" s="127">
        <f t="shared" si="7"/>
        <v>0</v>
      </c>
    </row>
    <row r="171" spans="1:43" s="68" customFormat="1" ht="14.25" hidden="1" x14ac:dyDescent="0.3">
      <c r="A171" s="192">
        <v>150</v>
      </c>
      <c r="B171" s="136"/>
      <c r="C171" s="137"/>
      <c r="D171" s="138"/>
      <c r="E171" s="139"/>
      <c r="F171" s="136"/>
      <c r="G171" s="139"/>
      <c r="H171" s="287"/>
      <c r="I171" s="292"/>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6"/>
        <v>0</v>
      </c>
      <c r="AQ171" s="127">
        <f t="shared" si="7"/>
        <v>0</v>
      </c>
    </row>
    <row r="172" spans="1:43" s="68" customFormat="1" ht="14.25" hidden="1" x14ac:dyDescent="0.3">
      <c r="A172" s="192">
        <v>151</v>
      </c>
      <c r="B172" s="136"/>
      <c r="C172" s="137"/>
      <c r="D172" s="138"/>
      <c r="E172" s="139"/>
      <c r="F172" s="136"/>
      <c r="G172" s="139"/>
      <c r="H172" s="287"/>
      <c r="I172" s="292"/>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6"/>
        <v>0</v>
      </c>
      <c r="AQ172" s="127">
        <f t="shared" si="7"/>
        <v>0</v>
      </c>
    </row>
    <row r="173" spans="1:43" s="68" customFormat="1" ht="14.25" hidden="1" x14ac:dyDescent="0.3">
      <c r="A173" s="192">
        <v>152</v>
      </c>
      <c r="B173" s="136"/>
      <c r="C173" s="137"/>
      <c r="D173" s="138"/>
      <c r="E173" s="139"/>
      <c r="F173" s="136"/>
      <c r="G173" s="139"/>
      <c r="H173" s="287"/>
      <c r="I173" s="292"/>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6"/>
        <v>0</v>
      </c>
      <c r="AQ173" s="127">
        <f t="shared" si="7"/>
        <v>0</v>
      </c>
    </row>
    <row r="174" spans="1:43" s="68" customFormat="1" ht="14.25" hidden="1" x14ac:dyDescent="0.3">
      <c r="A174" s="192">
        <v>153</v>
      </c>
      <c r="B174" s="136"/>
      <c r="C174" s="137"/>
      <c r="D174" s="138"/>
      <c r="E174" s="139"/>
      <c r="F174" s="136"/>
      <c r="G174" s="139"/>
      <c r="H174" s="287"/>
      <c r="I174" s="292"/>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6"/>
        <v>0</v>
      </c>
      <c r="AQ174" s="127">
        <f t="shared" si="7"/>
        <v>0</v>
      </c>
    </row>
    <row r="175" spans="1:43" s="68" customFormat="1" ht="14.25" hidden="1" x14ac:dyDescent="0.3">
      <c r="A175" s="192">
        <v>154</v>
      </c>
      <c r="B175" s="136"/>
      <c r="C175" s="137"/>
      <c r="D175" s="138"/>
      <c r="E175" s="139"/>
      <c r="F175" s="136"/>
      <c r="G175" s="139"/>
      <c r="H175" s="287"/>
      <c r="I175" s="292"/>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6"/>
        <v>0</v>
      </c>
      <c r="AQ175" s="127">
        <f t="shared" si="7"/>
        <v>0</v>
      </c>
    </row>
    <row r="176" spans="1:43" s="68" customFormat="1" ht="14.25" hidden="1" x14ac:dyDescent="0.3">
      <c r="A176" s="192">
        <v>155</v>
      </c>
      <c r="B176" s="136"/>
      <c r="C176" s="137"/>
      <c r="D176" s="138"/>
      <c r="E176" s="139"/>
      <c r="F176" s="136"/>
      <c r="G176" s="139"/>
      <c r="H176" s="287"/>
      <c r="I176" s="292"/>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6"/>
        <v>0</v>
      </c>
      <c r="AQ176" s="127">
        <f t="shared" si="7"/>
        <v>0</v>
      </c>
    </row>
    <row r="177" spans="1:43" s="68" customFormat="1" ht="14.25" hidden="1" x14ac:dyDescent="0.3">
      <c r="A177" s="192">
        <v>156</v>
      </c>
      <c r="B177" s="136"/>
      <c r="C177" s="137"/>
      <c r="D177" s="138"/>
      <c r="E177" s="139"/>
      <c r="F177" s="136"/>
      <c r="G177" s="139"/>
      <c r="H177" s="287"/>
      <c r="I177" s="292"/>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6"/>
        <v>0</v>
      </c>
      <c r="AQ177" s="127">
        <f t="shared" si="7"/>
        <v>0</v>
      </c>
    </row>
    <row r="178" spans="1:43" s="68" customFormat="1" ht="14.25" hidden="1" x14ac:dyDescent="0.3">
      <c r="A178" s="192">
        <v>157</v>
      </c>
      <c r="B178" s="136"/>
      <c r="C178" s="137"/>
      <c r="D178" s="138"/>
      <c r="E178" s="139"/>
      <c r="F178" s="136"/>
      <c r="G178" s="139"/>
      <c r="H178" s="287"/>
      <c r="I178" s="292"/>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6"/>
        <v>0</v>
      </c>
      <c r="AQ178" s="127">
        <f t="shared" si="7"/>
        <v>0</v>
      </c>
    </row>
    <row r="179" spans="1:43" s="68" customFormat="1" ht="14.25" hidden="1" x14ac:dyDescent="0.3">
      <c r="A179" s="192">
        <v>158</v>
      </c>
      <c r="B179" s="136"/>
      <c r="C179" s="137"/>
      <c r="D179" s="138"/>
      <c r="E179" s="139"/>
      <c r="F179" s="136"/>
      <c r="G179" s="139"/>
      <c r="H179" s="287"/>
      <c r="I179" s="292"/>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6"/>
        <v>0</v>
      </c>
      <c r="AQ179" s="127">
        <f t="shared" si="7"/>
        <v>0</v>
      </c>
    </row>
    <row r="180" spans="1:43" s="68" customFormat="1" ht="14.25" hidden="1" x14ac:dyDescent="0.3">
      <c r="A180" s="192">
        <v>159</v>
      </c>
      <c r="B180" s="136"/>
      <c r="C180" s="137"/>
      <c r="D180" s="138"/>
      <c r="E180" s="139"/>
      <c r="F180" s="136"/>
      <c r="G180" s="139"/>
      <c r="H180" s="287"/>
      <c r="I180" s="292"/>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6"/>
        <v>0</v>
      </c>
      <c r="AQ180" s="127">
        <f t="shared" si="7"/>
        <v>0</v>
      </c>
    </row>
    <row r="181" spans="1:43" s="68" customFormat="1" ht="14.25" hidden="1" x14ac:dyDescent="0.3">
      <c r="A181" s="192">
        <v>160</v>
      </c>
      <c r="B181" s="136"/>
      <c r="C181" s="137"/>
      <c r="D181" s="138"/>
      <c r="E181" s="139"/>
      <c r="F181" s="136"/>
      <c r="G181" s="139"/>
      <c r="H181" s="287"/>
      <c r="I181" s="292"/>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6"/>
        <v>0</v>
      </c>
      <c r="AQ181" s="127">
        <f t="shared" si="7"/>
        <v>0</v>
      </c>
    </row>
    <row r="182" spans="1:43" s="68" customFormat="1" ht="14.25" hidden="1" x14ac:dyDescent="0.3">
      <c r="A182" s="192">
        <v>161</v>
      </c>
      <c r="B182" s="136"/>
      <c r="C182" s="137"/>
      <c r="D182" s="138"/>
      <c r="E182" s="139"/>
      <c r="F182" s="136"/>
      <c r="G182" s="139"/>
      <c r="H182" s="287"/>
      <c r="I182" s="292"/>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ref="AP182:AP213" si="8">SUM(J182:AO182)</f>
        <v>0</v>
      </c>
      <c r="AQ182" s="127">
        <f t="shared" si="7"/>
        <v>0</v>
      </c>
    </row>
    <row r="183" spans="1:43" s="68" customFormat="1" ht="14.25" hidden="1" x14ac:dyDescent="0.3">
      <c r="A183" s="192">
        <v>162</v>
      </c>
      <c r="B183" s="136"/>
      <c r="C183" s="137"/>
      <c r="D183" s="138"/>
      <c r="E183" s="139"/>
      <c r="F183" s="136"/>
      <c r="G183" s="139"/>
      <c r="H183" s="287"/>
      <c r="I183" s="292"/>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8"/>
        <v>0</v>
      </c>
      <c r="AQ183" s="127">
        <f t="shared" si="7"/>
        <v>0</v>
      </c>
    </row>
    <row r="184" spans="1:43" s="68" customFormat="1" ht="14.25" hidden="1" x14ac:dyDescent="0.3">
      <c r="A184" s="192">
        <v>163</v>
      </c>
      <c r="B184" s="136"/>
      <c r="C184" s="137"/>
      <c r="D184" s="138"/>
      <c r="E184" s="139"/>
      <c r="F184" s="136"/>
      <c r="G184" s="139"/>
      <c r="H184" s="287"/>
      <c r="I184" s="292"/>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8"/>
        <v>0</v>
      </c>
      <c r="AQ184" s="127">
        <f t="shared" si="7"/>
        <v>0</v>
      </c>
    </row>
    <row r="185" spans="1:43" s="68" customFormat="1" ht="14.25" hidden="1" x14ac:dyDescent="0.3">
      <c r="A185" s="192">
        <v>164</v>
      </c>
      <c r="B185" s="136"/>
      <c r="C185" s="137"/>
      <c r="D185" s="138"/>
      <c r="E185" s="139"/>
      <c r="F185" s="136"/>
      <c r="G185" s="139"/>
      <c r="H185" s="287"/>
      <c r="I185" s="292"/>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8"/>
        <v>0</v>
      </c>
      <c r="AQ185" s="127">
        <f t="shared" si="7"/>
        <v>0</v>
      </c>
    </row>
    <row r="186" spans="1:43" s="68" customFormat="1" ht="14.25" hidden="1" x14ac:dyDescent="0.3">
      <c r="A186" s="192">
        <v>165</v>
      </c>
      <c r="B186" s="136"/>
      <c r="C186" s="137"/>
      <c r="D186" s="138"/>
      <c r="E186" s="139"/>
      <c r="F186" s="136"/>
      <c r="G186" s="139"/>
      <c r="H186" s="287"/>
      <c r="I186" s="292"/>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8"/>
        <v>0</v>
      </c>
      <c r="AQ186" s="127">
        <f t="shared" si="7"/>
        <v>0</v>
      </c>
    </row>
    <row r="187" spans="1:43" s="68" customFormat="1" ht="14.25" hidden="1" x14ac:dyDescent="0.3">
      <c r="A187" s="192">
        <v>166</v>
      </c>
      <c r="B187" s="136"/>
      <c r="C187" s="137"/>
      <c r="D187" s="138"/>
      <c r="E187" s="139"/>
      <c r="F187" s="136"/>
      <c r="G187" s="139"/>
      <c r="H187" s="287"/>
      <c r="I187" s="292"/>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8"/>
        <v>0</v>
      </c>
      <c r="AQ187" s="127">
        <f t="shared" si="7"/>
        <v>0</v>
      </c>
    </row>
    <row r="188" spans="1:43" s="68" customFormat="1" ht="14.25" hidden="1" x14ac:dyDescent="0.3">
      <c r="A188" s="192">
        <v>167</v>
      </c>
      <c r="B188" s="136"/>
      <c r="C188" s="137"/>
      <c r="D188" s="138"/>
      <c r="E188" s="139"/>
      <c r="F188" s="136"/>
      <c r="G188" s="139"/>
      <c r="H188" s="287"/>
      <c r="I188" s="292"/>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8"/>
        <v>0</v>
      </c>
      <c r="AQ188" s="127">
        <f t="shared" si="7"/>
        <v>0</v>
      </c>
    </row>
    <row r="189" spans="1:43" s="68" customFormat="1" ht="14.25" hidden="1" x14ac:dyDescent="0.3">
      <c r="A189" s="192">
        <v>168</v>
      </c>
      <c r="B189" s="136"/>
      <c r="C189" s="137"/>
      <c r="D189" s="138"/>
      <c r="E189" s="139"/>
      <c r="F189" s="136"/>
      <c r="G189" s="139"/>
      <c r="H189" s="287"/>
      <c r="I189" s="292"/>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8"/>
        <v>0</v>
      </c>
      <c r="AQ189" s="127">
        <f t="shared" si="7"/>
        <v>0</v>
      </c>
    </row>
    <row r="190" spans="1:43" s="68" customFormat="1" ht="14.25" hidden="1" x14ac:dyDescent="0.3">
      <c r="A190" s="192">
        <v>169</v>
      </c>
      <c r="B190" s="136"/>
      <c r="C190" s="137"/>
      <c r="D190" s="138"/>
      <c r="E190" s="139"/>
      <c r="F190" s="136"/>
      <c r="G190" s="139"/>
      <c r="H190" s="287"/>
      <c r="I190" s="292"/>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8"/>
        <v>0</v>
      </c>
      <c r="AQ190" s="127">
        <f t="shared" si="7"/>
        <v>0</v>
      </c>
    </row>
    <row r="191" spans="1:43" s="68" customFormat="1" ht="14.25" hidden="1" x14ac:dyDescent="0.3">
      <c r="A191" s="192">
        <v>170</v>
      </c>
      <c r="B191" s="136"/>
      <c r="C191" s="137"/>
      <c r="D191" s="138"/>
      <c r="E191" s="139"/>
      <c r="F191" s="136"/>
      <c r="G191" s="139"/>
      <c r="H191" s="287"/>
      <c r="I191" s="292"/>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8"/>
        <v>0</v>
      </c>
      <c r="AQ191" s="127">
        <f t="shared" si="7"/>
        <v>0</v>
      </c>
    </row>
    <row r="192" spans="1:43" s="68" customFormat="1" ht="14.25" hidden="1" x14ac:dyDescent="0.3">
      <c r="A192" s="192">
        <v>171</v>
      </c>
      <c r="B192" s="136"/>
      <c r="C192" s="137"/>
      <c r="D192" s="138"/>
      <c r="E192" s="139"/>
      <c r="F192" s="136"/>
      <c r="G192" s="139"/>
      <c r="H192" s="287"/>
      <c r="I192" s="292"/>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8"/>
        <v>0</v>
      </c>
      <c r="AQ192" s="127">
        <f t="shared" si="7"/>
        <v>0</v>
      </c>
    </row>
    <row r="193" spans="1:43" s="68" customFormat="1" ht="14.25" hidden="1" x14ac:dyDescent="0.3">
      <c r="A193" s="192">
        <v>172</v>
      </c>
      <c r="B193" s="136"/>
      <c r="C193" s="137"/>
      <c r="D193" s="138"/>
      <c r="E193" s="139"/>
      <c r="F193" s="136"/>
      <c r="G193" s="139"/>
      <c r="H193" s="287"/>
      <c r="I193" s="292"/>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8"/>
        <v>0</v>
      </c>
      <c r="AQ193" s="127">
        <f t="shared" si="7"/>
        <v>0</v>
      </c>
    </row>
    <row r="194" spans="1:43" s="68" customFormat="1" ht="14.25" hidden="1" x14ac:dyDescent="0.3">
      <c r="A194" s="192">
        <v>173</v>
      </c>
      <c r="B194" s="136"/>
      <c r="C194" s="137"/>
      <c r="D194" s="138"/>
      <c r="E194" s="139"/>
      <c r="F194" s="136"/>
      <c r="G194" s="139"/>
      <c r="H194" s="287"/>
      <c r="I194" s="292"/>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8"/>
        <v>0</v>
      </c>
      <c r="AQ194" s="127">
        <f t="shared" si="7"/>
        <v>0</v>
      </c>
    </row>
    <row r="195" spans="1:43" s="68" customFormat="1" ht="14.25" hidden="1" x14ac:dyDescent="0.3">
      <c r="A195" s="192">
        <v>174</v>
      </c>
      <c r="B195" s="136"/>
      <c r="C195" s="137"/>
      <c r="D195" s="138"/>
      <c r="E195" s="139"/>
      <c r="F195" s="136"/>
      <c r="G195" s="139"/>
      <c r="H195" s="287"/>
      <c r="I195" s="292"/>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8"/>
        <v>0</v>
      </c>
      <c r="AQ195" s="127">
        <f t="shared" si="7"/>
        <v>0</v>
      </c>
    </row>
    <row r="196" spans="1:43" s="68" customFormat="1" ht="14.25" hidden="1" x14ac:dyDescent="0.3">
      <c r="A196" s="192">
        <v>175</v>
      </c>
      <c r="B196" s="136"/>
      <c r="C196" s="137"/>
      <c r="D196" s="138"/>
      <c r="E196" s="139"/>
      <c r="F196" s="136"/>
      <c r="G196" s="139"/>
      <c r="H196" s="287"/>
      <c r="I196" s="292"/>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8"/>
        <v>0</v>
      </c>
      <c r="AQ196" s="127">
        <f t="shared" si="7"/>
        <v>0</v>
      </c>
    </row>
    <row r="197" spans="1:43" s="68" customFormat="1" ht="14.25" hidden="1" x14ac:dyDescent="0.3">
      <c r="A197" s="192">
        <v>176</v>
      </c>
      <c r="B197" s="136"/>
      <c r="C197" s="137"/>
      <c r="D197" s="138"/>
      <c r="E197" s="139"/>
      <c r="F197" s="136"/>
      <c r="G197" s="139"/>
      <c r="H197" s="287"/>
      <c r="I197" s="292"/>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8"/>
        <v>0</v>
      </c>
      <c r="AQ197" s="127">
        <f t="shared" si="7"/>
        <v>0</v>
      </c>
    </row>
    <row r="198" spans="1:43" s="68" customFormat="1" ht="14.25" hidden="1" x14ac:dyDescent="0.3">
      <c r="A198" s="192">
        <v>177</v>
      </c>
      <c r="B198" s="136"/>
      <c r="C198" s="137"/>
      <c r="D198" s="138"/>
      <c r="E198" s="139"/>
      <c r="F198" s="136"/>
      <c r="G198" s="139"/>
      <c r="H198" s="287"/>
      <c r="I198" s="292"/>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8"/>
        <v>0</v>
      </c>
      <c r="AQ198" s="127">
        <f t="shared" si="7"/>
        <v>0</v>
      </c>
    </row>
    <row r="199" spans="1:43" s="68" customFormat="1" ht="14.25" hidden="1" x14ac:dyDescent="0.3">
      <c r="A199" s="192">
        <v>178</v>
      </c>
      <c r="B199" s="136"/>
      <c r="C199" s="137"/>
      <c r="D199" s="138"/>
      <c r="E199" s="139"/>
      <c r="F199" s="136"/>
      <c r="G199" s="139"/>
      <c r="H199" s="287"/>
      <c r="I199" s="292"/>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8"/>
        <v>0</v>
      </c>
      <c r="AQ199" s="127">
        <f t="shared" si="7"/>
        <v>0</v>
      </c>
    </row>
    <row r="200" spans="1:43" s="68" customFormat="1" ht="14.25" hidden="1" x14ac:dyDescent="0.3">
      <c r="A200" s="192">
        <v>179</v>
      </c>
      <c r="B200" s="136"/>
      <c r="C200" s="137"/>
      <c r="D200" s="138"/>
      <c r="E200" s="139"/>
      <c r="F200" s="136"/>
      <c r="G200" s="139"/>
      <c r="H200" s="287"/>
      <c r="I200" s="292"/>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8"/>
        <v>0</v>
      </c>
      <c r="AQ200" s="127">
        <f t="shared" si="7"/>
        <v>0</v>
      </c>
    </row>
    <row r="201" spans="1:43" s="68" customFormat="1" ht="14.25" hidden="1" x14ac:dyDescent="0.3">
      <c r="A201" s="192">
        <v>180</v>
      </c>
      <c r="B201" s="136"/>
      <c r="C201" s="137"/>
      <c r="D201" s="138"/>
      <c r="E201" s="139"/>
      <c r="F201" s="136"/>
      <c r="G201" s="139"/>
      <c r="H201" s="287"/>
      <c r="I201" s="292"/>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8"/>
        <v>0</v>
      </c>
      <c r="AQ201" s="127">
        <f t="shared" si="7"/>
        <v>0</v>
      </c>
    </row>
    <row r="202" spans="1:43" s="68" customFormat="1" ht="14.25" hidden="1" x14ac:dyDescent="0.3">
      <c r="A202" s="192">
        <v>181</v>
      </c>
      <c r="B202" s="136"/>
      <c r="C202" s="137"/>
      <c r="D202" s="138"/>
      <c r="E202" s="139"/>
      <c r="F202" s="136"/>
      <c r="G202" s="139"/>
      <c r="H202" s="287"/>
      <c r="I202" s="292"/>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8"/>
        <v>0</v>
      </c>
      <c r="AQ202" s="127">
        <f t="shared" si="7"/>
        <v>0</v>
      </c>
    </row>
    <row r="203" spans="1:43" s="68" customFormat="1" ht="14.25" hidden="1" x14ac:dyDescent="0.3">
      <c r="A203" s="192">
        <v>182</v>
      </c>
      <c r="B203" s="136"/>
      <c r="C203" s="137"/>
      <c r="D203" s="138"/>
      <c r="E203" s="139"/>
      <c r="F203" s="136"/>
      <c r="G203" s="139"/>
      <c r="H203" s="287"/>
      <c r="I203" s="292"/>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8"/>
        <v>0</v>
      </c>
      <c r="AQ203" s="127">
        <f t="shared" si="7"/>
        <v>0</v>
      </c>
    </row>
    <row r="204" spans="1:43" s="68" customFormat="1" ht="14.25" hidden="1" x14ac:dyDescent="0.3">
      <c r="A204" s="192">
        <v>183</v>
      </c>
      <c r="B204" s="136"/>
      <c r="C204" s="137"/>
      <c r="D204" s="138"/>
      <c r="E204" s="139"/>
      <c r="F204" s="136"/>
      <c r="G204" s="139"/>
      <c r="H204" s="287"/>
      <c r="I204" s="292"/>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8"/>
        <v>0</v>
      </c>
      <c r="AQ204" s="127">
        <f t="shared" si="7"/>
        <v>0</v>
      </c>
    </row>
    <row r="205" spans="1:43" s="68" customFormat="1" ht="14.25" hidden="1" x14ac:dyDescent="0.3">
      <c r="A205" s="192">
        <v>184</v>
      </c>
      <c r="B205" s="136"/>
      <c r="C205" s="137"/>
      <c r="D205" s="138"/>
      <c r="E205" s="139"/>
      <c r="F205" s="136"/>
      <c r="G205" s="139"/>
      <c r="H205" s="287"/>
      <c r="I205" s="292"/>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8"/>
        <v>0</v>
      </c>
      <c r="AQ205" s="127">
        <f t="shared" si="7"/>
        <v>0</v>
      </c>
    </row>
    <row r="206" spans="1:43" s="68" customFormat="1" ht="14.25" hidden="1" x14ac:dyDescent="0.3">
      <c r="A206" s="192">
        <v>185</v>
      </c>
      <c r="B206" s="136"/>
      <c r="C206" s="137"/>
      <c r="D206" s="138"/>
      <c r="E206" s="139"/>
      <c r="F206" s="136"/>
      <c r="G206" s="139"/>
      <c r="H206" s="287"/>
      <c r="I206" s="292"/>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8"/>
        <v>0</v>
      </c>
      <c r="AQ206" s="127">
        <f t="shared" si="7"/>
        <v>0</v>
      </c>
    </row>
    <row r="207" spans="1:43" s="68" customFormat="1" ht="14.25" hidden="1" x14ac:dyDescent="0.3">
      <c r="A207" s="192">
        <v>186</v>
      </c>
      <c r="B207" s="136"/>
      <c r="C207" s="137"/>
      <c r="D207" s="138"/>
      <c r="E207" s="139"/>
      <c r="F207" s="136"/>
      <c r="G207" s="139"/>
      <c r="H207" s="287"/>
      <c r="I207" s="292"/>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8"/>
        <v>0</v>
      </c>
      <c r="AQ207" s="127">
        <f t="shared" si="7"/>
        <v>0</v>
      </c>
    </row>
    <row r="208" spans="1:43" s="68" customFormat="1" ht="14.25" hidden="1" x14ac:dyDescent="0.3">
      <c r="A208" s="192">
        <v>187</v>
      </c>
      <c r="B208" s="136"/>
      <c r="C208" s="137"/>
      <c r="D208" s="138"/>
      <c r="E208" s="139"/>
      <c r="F208" s="136"/>
      <c r="G208" s="139"/>
      <c r="H208" s="287"/>
      <c r="I208" s="292"/>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8"/>
        <v>0</v>
      </c>
      <c r="AQ208" s="127">
        <f t="shared" si="7"/>
        <v>0</v>
      </c>
    </row>
    <row r="209" spans="1:43" s="68" customFormat="1" ht="14.25" hidden="1" x14ac:dyDescent="0.3">
      <c r="A209" s="192">
        <v>188</v>
      </c>
      <c r="B209" s="136"/>
      <c r="C209" s="137"/>
      <c r="D209" s="138"/>
      <c r="E209" s="139"/>
      <c r="F209" s="136"/>
      <c r="G209" s="139"/>
      <c r="H209" s="287"/>
      <c r="I209" s="292"/>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8"/>
        <v>0</v>
      </c>
      <c r="AQ209" s="127">
        <f t="shared" si="7"/>
        <v>0</v>
      </c>
    </row>
    <row r="210" spans="1:43" s="68" customFormat="1" ht="14.25" hidden="1" x14ac:dyDescent="0.3">
      <c r="A210" s="192">
        <v>189</v>
      </c>
      <c r="B210" s="136"/>
      <c r="C210" s="137"/>
      <c r="D210" s="138"/>
      <c r="E210" s="139"/>
      <c r="F210" s="136"/>
      <c r="G210" s="139"/>
      <c r="H210" s="287"/>
      <c r="I210" s="292"/>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8"/>
        <v>0</v>
      </c>
      <c r="AQ210" s="127">
        <f t="shared" si="7"/>
        <v>0</v>
      </c>
    </row>
    <row r="211" spans="1:43" s="68" customFormat="1" ht="14.25" hidden="1" x14ac:dyDescent="0.3">
      <c r="A211" s="192">
        <v>190</v>
      </c>
      <c r="B211" s="136"/>
      <c r="C211" s="137"/>
      <c r="D211" s="138"/>
      <c r="E211" s="139"/>
      <c r="F211" s="136"/>
      <c r="G211" s="139"/>
      <c r="H211" s="287"/>
      <c r="I211" s="292"/>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8"/>
        <v>0</v>
      </c>
      <c r="AQ211" s="127">
        <f t="shared" si="7"/>
        <v>0</v>
      </c>
    </row>
    <row r="212" spans="1:43" s="68" customFormat="1" ht="14.25" hidden="1" x14ac:dyDescent="0.3">
      <c r="A212" s="192">
        <v>191</v>
      </c>
      <c r="B212" s="136"/>
      <c r="C212" s="137"/>
      <c r="D212" s="138"/>
      <c r="E212" s="139"/>
      <c r="F212" s="136"/>
      <c r="G212" s="139"/>
      <c r="H212" s="287"/>
      <c r="I212" s="292"/>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8"/>
        <v>0</v>
      </c>
      <c r="AQ212" s="127">
        <f t="shared" si="7"/>
        <v>0</v>
      </c>
    </row>
    <row r="213" spans="1:43" s="68" customFormat="1" ht="14.25" hidden="1" x14ac:dyDescent="0.3">
      <c r="A213" s="192">
        <v>192</v>
      </c>
      <c r="B213" s="136"/>
      <c r="C213" s="137"/>
      <c r="D213" s="138"/>
      <c r="E213" s="139"/>
      <c r="F213" s="136"/>
      <c r="G213" s="139"/>
      <c r="H213" s="287"/>
      <c r="I213" s="292"/>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8"/>
        <v>0</v>
      </c>
      <c r="AQ213" s="127">
        <f t="shared" si="7"/>
        <v>0</v>
      </c>
    </row>
    <row r="214" spans="1:43" s="68" customFormat="1" ht="14.25" hidden="1" x14ac:dyDescent="0.3">
      <c r="A214" s="192">
        <v>193</v>
      </c>
      <c r="B214" s="136"/>
      <c r="C214" s="137"/>
      <c r="D214" s="138"/>
      <c r="E214" s="139"/>
      <c r="F214" s="136"/>
      <c r="G214" s="139"/>
      <c r="H214" s="287"/>
      <c r="I214" s="292"/>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9">SUM(J214:AO214)</f>
        <v>0</v>
      </c>
      <c r="AQ214" s="127">
        <f t="shared" ref="AQ214:AQ222" si="10">AP214-B214</f>
        <v>0</v>
      </c>
    </row>
    <row r="215" spans="1:43" s="68" customFormat="1" ht="14.25" hidden="1" x14ac:dyDescent="0.3">
      <c r="A215" s="192">
        <v>194</v>
      </c>
      <c r="B215" s="136"/>
      <c r="C215" s="137"/>
      <c r="D215" s="138"/>
      <c r="E215" s="139"/>
      <c r="F215" s="136"/>
      <c r="G215" s="139"/>
      <c r="H215" s="287"/>
      <c r="I215" s="292"/>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9"/>
        <v>0</v>
      </c>
      <c r="AQ215" s="127">
        <f t="shared" si="10"/>
        <v>0</v>
      </c>
    </row>
    <row r="216" spans="1:43" s="68" customFormat="1" ht="14.25" hidden="1" x14ac:dyDescent="0.3">
      <c r="A216" s="192">
        <v>195</v>
      </c>
      <c r="B216" s="136"/>
      <c r="C216" s="137"/>
      <c r="D216" s="138"/>
      <c r="E216" s="139"/>
      <c r="F216" s="136"/>
      <c r="G216" s="139"/>
      <c r="H216" s="287"/>
      <c r="I216" s="292"/>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9"/>
        <v>0</v>
      </c>
      <c r="AQ216" s="127">
        <f t="shared" si="10"/>
        <v>0</v>
      </c>
    </row>
    <row r="217" spans="1:43" s="68" customFormat="1" ht="14.25" hidden="1" x14ac:dyDescent="0.3">
      <c r="A217" s="192">
        <v>196</v>
      </c>
      <c r="B217" s="136"/>
      <c r="C217" s="137"/>
      <c r="D217" s="138"/>
      <c r="E217" s="139"/>
      <c r="F217" s="136"/>
      <c r="G217" s="139"/>
      <c r="H217" s="287"/>
      <c r="I217" s="292"/>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9"/>
        <v>0</v>
      </c>
      <c r="AQ217" s="127">
        <f t="shared" si="10"/>
        <v>0</v>
      </c>
    </row>
    <row r="218" spans="1:43" s="68" customFormat="1" ht="14.25" hidden="1" x14ac:dyDescent="0.3">
      <c r="A218" s="192">
        <v>197</v>
      </c>
      <c r="B218" s="136"/>
      <c r="C218" s="137"/>
      <c r="D218" s="138"/>
      <c r="E218" s="139"/>
      <c r="F218" s="136"/>
      <c r="G218" s="139"/>
      <c r="H218" s="287"/>
      <c r="I218" s="292"/>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9"/>
        <v>0</v>
      </c>
      <c r="AQ218" s="127">
        <f t="shared" si="10"/>
        <v>0</v>
      </c>
    </row>
    <row r="219" spans="1:43" s="68" customFormat="1" ht="14.25" hidden="1" x14ac:dyDescent="0.3">
      <c r="A219" s="192">
        <v>198</v>
      </c>
      <c r="B219" s="136"/>
      <c r="C219" s="137"/>
      <c r="D219" s="138"/>
      <c r="E219" s="139"/>
      <c r="F219" s="136"/>
      <c r="G219" s="139"/>
      <c r="H219" s="287"/>
      <c r="I219" s="292"/>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9"/>
        <v>0</v>
      </c>
      <c r="AQ219" s="127">
        <f t="shared" si="10"/>
        <v>0</v>
      </c>
    </row>
    <row r="220" spans="1:43" s="68" customFormat="1" ht="14.25" hidden="1" x14ac:dyDescent="0.3">
      <c r="A220" s="192">
        <v>199</v>
      </c>
      <c r="B220" s="136"/>
      <c r="C220" s="137"/>
      <c r="D220" s="138"/>
      <c r="E220" s="139"/>
      <c r="F220" s="136"/>
      <c r="G220" s="139"/>
      <c r="H220" s="287"/>
      <c r="I220" s="292"/>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9"/>
        <v>0</v>
      </c>
      <c r="AQ220" s="127">
        <f t="shared" si="10"/>
        <v>0</v>
      </c>
    </row>
    <row r="221" spans="1:43" s="68" customFormat="1" ht="14.25" hidden="1" x14ac:dyDescent="0.3">
      <c r="A221" s="193">
        <v>200</v>
      </c>
      <c r="B221" s="145"/>
      <c r="C221" s="146"/>
      <c r="D221" s="147"/>
      <c r="E221" s="148"/>
      <c r="F221" s="145"/>
      <c r="G221" s="148"/>
      <c r="H221" s="293"/>
      <c r="I221" s="294"/>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9"/>
        <v>0</v>
      </c>
      <c r="AQ221" s="129">
        <f t="shared" si="10"/>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11">SUM(L22:L221)</f>
        <v>0</v>
      </c>
      <c r="M222" s="134">
        <f t="shared" si="11"/>
        <v>0</v>
      </c>
      <c r="N222" s="134">
        <f t="shared" si="11"/>
        <v>0</v>
      </c>
      <c r="O222" s="134">
        <f t="shared" si="11"/>
        <v>0</v>
      </c>
      <c r="P222" s="134">
        <f t="shared" si="11"/>
        <v>0</v>
      </c>
      <c r="Q222" s="134">
        <f t="shared" si="11"/>
        <v>0</v>
      </c>
      <c r="R222" s="134">
        <f t="shared" si="11"/>
        <v>0</v>
      </c>
      <c r="S222" s="134">
        <f t="shared" si="11"/>
        <v>0</v>
      </c>
      <c r="T222" s="134">
        <f t="shared" si="11"/>
        <v>0</v>
      </c>
      <c r="U222" s="134">
        <f t="shared" si="11"/>
        <v>0</v>
      </c>
      <c r="V222" s="134">
        <f t="shared" si="11"/>
        <v>0</v>
      </c>
      <c r="W222" s="134">
        <f t="shared" si="11"/>
        <v>0</v>
      </c>
      <c r="X222" s="134">
        <f t="shared" si="11"/>
        <v>0</v>
      </c>
      <c r="Y222" s="134">
        <f t="shared" si="11"/>
        <v>0</v>
      </c>
      <c r="Z222" s="134">
        <f t="shared" si="11"/>
        <v>0</v>
      </c>
      <c r="AA222" s="134">
        <f t="shared" si="11"/>
        <v>0</v>
      </c>
      <c r="AB222" s="134">
        <f t="shared" si="11"/>
        <v>0</v>
      </c>
      <c r="AC222" s="134">
        <f t="shared" si="11"/>
        <v>0</v>
      </c>
      <c r="AD222" s="134">
        <f t="shared" si="11"/>
        <v>0</v>
      </c>
      <c r="AE222" s="134">
        <f t="shared" si="11"/>
        <v>0</v>
      </c>
      <c r="AF222" s="134">
        <f t="shared" si="11"/>
        <v>0</v>
      </c>
      <c r="AG222" s="134">
        <f t="shared" si="11"/>
        <v>0</v>
      </c>
      <c r="AH222" s="134">
        <f t="shared" si="11"/>
        <v>0</v>
      </c>
      <c r="AI222" s="134">
        <f t="shared" si="11"/>
        <v>0</v>
      </c>
      <c r="AJ222" s="134">
        <f t="shared" si="11"/>
        <v>0</v>
      </c>
      <c r="AK222" s="134">
        <f t="shared" si="11"/>
        <v>0</v>
      </c>
      <c r="AL222" s="134">
        <f t="shared" si="11"/>
        <v>0</v>
      </c>
      <c r="AM222" s="134">
        <f t="shared" si="11"/>
        <v>0</v>
      </c>
      <c r="AN222" s="134">
        <f t="shared" si="11"/>
        <v>0</v>
      </c>
      <c r="AO222" s="134">
        <f t="shared" si="11"/>
        <v>0</v>
      </c>
      <c r="AP222" s="133">
        <f>SUM(AP22:AP221)</f>
        <v>0</v>
      </c>
      <c r="AQ222" s="135">
        <f t="shared" si="10"/>
        <v>0</v>
      </c>
    </row>
    <row r="223" spans="1:43" x14ac:dyDescent="0.25">
      <c r="F223" s="51"/>
    </row>
    <row r="224" spans="1:43" x14ac:dyDescent="0.25">
      <c r="F224" s="51"/>
    </row>
  </sheetData>
  <sheetProtection sheet="1" selectLockedCells="1"/>
  <mergeCells count="231">
    <mergeCell ref="A16:C18"/>
    <mergeCell ref="D16:G16"/>
    <mergeCell ref="D17:G17"/>
    <mergeCell ref="D18:G18"/>
    <mergeCell ref="J16:L16"/>
    <mergeCell ref="A5:C5"/>
    <mergeCell ref="D5:G5"/>
    <mergeCell ref="A8:G8"/>
    <mergeCell ref="A9:C11"/>
    <mergeCell ref="D9:G9"/>
    <mergeCell ref="D10:G10"/>
    <mergeCell ref="D11:G11"/>
    <mergeCell ref="A12:C15"/>
    <mergeCell ref="D12:G12"/>
    <mergeCell ref="J12:L12"/>
    <mergeCell ref="D13:G13"/>
    <mergeCell ref="D14:G14"/>
    <mergeCell ref="H24:I24"/>
    <mergeCell ref="H25:I25"/>
    <mergeCell ref="H26:I26"/>
    <mergeCell ref="H27:I27"/>
    <mergeCell ref="H28:I28"/>
    <mergeCell ref="H29:I29"/>
    <mergeCell ref="AP20:AP21"/>
    <mergeCell ref="AQ20:AQ21"/>
    <mergeCell ref="H22:I22"/>
    <mergeCell ref="H23:I23"/>
    <mergeCell ref="H36:I36"/>
    <mergeCell ref="H37:I37"/>
    <mergeCell ref="H38:I38"/>
    <mergeCell ref="H39:I39"/>
    <mergeCell ref="H40:I40"/>
    <mergeCell ref="H41:I41"/>
    <mergeCell ref="H30:I30"/>
    <mergeCell ref="H31:I31"/>
    <mergeCell ref="H32:I32"/>
    <mergeCell ref="H33:I33"/>
    <mergeCell ref="H34:I34"/>
    <mergeCell ref="H35:I35"/>
    <mergeCell ref="H48:I48"/>
    <mergeCell ref="H49:I49"/>
    <mergeCell ref="H50:I50"/>
    <mergeCell ref="H51:I51"/>
    <mergeCell ref="H52:I52"/>
    <mergeCell ref="H53:I53"/>
    <mergeCell ref="H42:I42"/>
    <mergeCell ref="H43:I43"/>
    <mergeCell ref="H44:I44"/>
    <mergeCell ref="H45:I45"/>
    <mergeCell ref="H46:I46"/>
    <mergeCell ref="H47:I47"/>
    <mergeCell ref="H60:I60"/>
    <mergeCell ref="H61:I61"/>
    <mergeCell ref="H62:I62"/>
    <mergeCell ref="H63:I63"/>
    <mergeCell ref="H64:I64"/>
    <mergeCell ref="H65:I65"/>
    <mergeCell ref="H54:I54"/>
    <mergeCell ref="H55:I55"/>
    <mergeCell ref="H56:I56"/>
    <mergeCell ref="H57:I57"/>
    <mergeCell ref="H58:I58"/>
    <mergeCell ref="H59:I59"/>
    <mergeCell ref="H72:I72"/>
    <mergeCell ref="H73:I73"/>
    <mergeCell ref="H74:I74"/>
    <mergeCell ref="H75:I75"/>
    <mergeCell ref="H76:I76"/>
    <mergeCell ref="H77:I77"/>
    <mergeCell ref="H66:I66"/>
    <mergeCell ref="H67:I67"/>
    <mergeCell ref="H68:I68"/>
    <mergeCell ref="H69:I69"/>
    <mergeCell ref="H70:I70"/>
    <mergeCell ref="H71:I71"/>
    <mergeCell ref="H84:I84"/>
    <mergeCell ref="H85:I85"/>
    <mergeCell ref="H86:I86"/>
    <mergeCell ref="H87:I87"/>
    <mergeCell ref="H88:I88"/>
    <mergeCell ref="H89:I89"/>
    <mergeCell ref="H78:I78"/>
    <mergeCell ref="H79:I79"/>
    <mergeCell ref="H80:I80"/>
    <mergeCell ref="H81:I81"/>
    <mergeCell ref="H82:I82"/>
    <mergeCell ref="H83:I83"/>
    <mergeCell ref="H96:I96"/>
    <mergeCell ref="H97:I97"/>
    <mergeCell ref="H98:I98"/>
    <mergeCell ref="H99:I99"/>
    <mergeCell ref="H100:I100"/>
    <mergeCell ref="H101:I101"/>
    <mergeCell ref="H90:I90"/>
    <mergeCell ref="H91:I91"/>
    <mergeCell ref="H92:I92"/>
    <mergeCell ref="H93:I93"/>
    <mergeCell ref="H94:I94"/>
    <mergeCell ref="H95:I95"/>
    <mergeCell ref="H108:I108"/>
    <mergeCell ref="H109:I109"/>
    <mergeCell ref="H110:I110"/>
    <mergeCell ref="H111:I111"/>
    <mergeCell ref="H112:I112"/>
    <mergeCell ref="H113:I113"/>
    <mergeCell ref="H102:I102"/>
    <mergeCell ref="H103:I103"/>
    <mergeCell ref="H104:I104"/>
    <mergeCell ref="H105:I105"/>
    <mergeCell ref="H106:I106"/>
    <mergeCell ref="H107:I107"/>
    <mergeCell ref="H120:I120"/>
    <mergeCell ref="H121:I121"/>
    <mergeCell ref="H122:I122"/>
    <mergeCell ref="H123:I123"/>
    <mergeCell ref="H124:I124"/>
    <mergeCell ref="H125:I125"/>
    <mergeCell ref="H114:I114"/>
    <mergeCell ref="H115:I115"/>
    <mergeCell ref="H116:I116"/>
    <mergeCell ref="H117:I117"/>
    <mergeCell ref="H118:I118"/>
    <mergeCell ref="H119:I119"/>
    <mergeCell ref="H132:I132"/>
    <mergeCell ref="H133:I133"/>
    <mergeCell ref="H134:I134"/>
    <mergeCell ref="H135:I135"/>
    <mergeCell ref="H136:I136"/>
    <mergeCell ref="H137:I137"/>
    <mergeCell ref="H126:I126"/>
    <mergeCell ref="H127:I127"/>
    <mergeCell ref="H128:I128"/>
    <mergeCell ref="H129:I129"/>
    <mergeCell ref="H130:I130"/>
    <mergeCell ref="H131:I131"/>
    <mergeCell ref="H144:I144"/>
    <mergeCell ref="H145:I145"/>
    <mergeCell ref="H146:I146"/>
    <mergeCell ref="H147:I147"/>
    <mergeCell ref="H148:I148"/>
    <mergeCell ref="H149:I149"/>
    <mergeCell ref="H138:I138"/>
    <mergeCell ref="H139:I139"/>
    <mergeCell ref="H140:I140"/>
    <mergeCell ref="H141:I141"/>
    <mergeCell ref="H142:I142"/>
    <mergeCell ref="H143:I143"/>
    <mergeCell ref="H156:I156"/>
    <mergeCell ref="H157:I157"/>
    <mergeCell ref="H158:I158"/>
    <mergeCell ref="H159:I159"/>
    <mergeCell ref="H160:I160"/>
    <mergeCell ref="H161:I161"/>
    <mergeCell ref="H150:I150"/>
    <mergeCell ref="H151:I151"/>
    <mergeCell ref="H152:I152"/>
    <mergeCell ref="H153:I153"/>
    <mergeCell ref="H154:I154"/>
    <mergeCell ref="H155:I155"/>
    <mergeCell ref="H168:I168"/>
    <mergeCell ref="H169:I169"/>
    <mergeCell ref="H170:I170"/>
    <mergeCell ref="H171:I171"/>
    <mergeCell ref="H172:I172"/>
    <mergeCell ref="H173:I173"/>
    <mergeCell ref="H162:I162"/>
    <mergeCell ref="H163:I163"/>
    <mergeCell ref="H164:I164"/>
    <mergeCell ref="H165:I165"/>
    <mergeCell ref="H166:I166"/>
    <mergeCell ref="H167:I167"/>
    <mergeCell ref="H180:I180"/>
    <mergeCell ref="H181:I181"/>
    <mergeCell ref="H182:I182"/>
    <mergeCell ref="H183:I183"/>
    <mergeCell ref="H184:I184"/>
    <mergeCell ref="H185:I185"/>
    <mergeCell ref="H174:I174"/>
    <mergeCell ref="H175:I175"/>
    <mergeCell ref="H176:I176"/>
    <mergeCell ref="H177:I177"/>
    <mergeCell ref="H178:I178"/>
    <mergeCell ref="H179:I179"/>
    <mergeCell ref="H192:I192"/>
    <mergeCell ref="H193:I193"/>
    <mergeCell ref="H194:I194"/>
    <mergeCell ref="H195:I195"/>
    <mergeCell ref="H196:I196"/>
    <mergeCell ref="H197:I197"/>
    <mergeCell ref="H186:I186"/>
    <mergeCell ref="H187:I187"/>
    <mergeCell ref="H188:I188"/>
    <mergeCell ref="H189:I189"/>
    <mergeCell ref="H190:I190"/>
    <mergeCell ref="H191:I191"/>
    <mergeCell ref="H204:I204"/>
    <mergeCell ref="H205:I205"/>
    <mergeCell ref="H206:I206"/>
    <mergeCell ref="H207:I207"/>
    <mergeCell ref="H208:I208"/>
    <mergeCell ref="H209:I209"/>
    <mergeCell ref="H198:I198"/>
    <mergeCell ref="H199:I199"/>
    <mergeCell ref="H200:I200"/>
    <mergeCell ref="H201:I201"/>
    <mergeCell ref="H202:I202"/>
    <mergeCell ref="H203:I203"/>
    <mergeCell ref="H216:I216"/>
    <mergeCell ref="H217:I217"/>
    <mergeCell ref="H218:I218"/>
    <mergeCell ref="H219:I219"/>
    <mergeCell ref="H220:I220"/>
    <mergeCell ref="H221:I221"/>
    <mergeCell ref="H210:I210"/>
    <mergeCell ref="H211:I211"/>
    <mergeCell ref="H212:I212"/>
    <mergeCell ref="H213:I213"/>
    <mergeCell ref="H214:I214"/>
    <mergeCell ref="H215:I215"/>
    <mergeCell ref="H1:I1"/>
    <mergeCell ref="E20:G20"/>
    <mergeCell ref="P9:R9"/>
    <mergeCell ref="O18:R18"/>
    <mergeCell ref="P7:R7"/>
    <mergeCell ref="O10:S13"/>
    <mergeCell ref="Q15:R15"/>
    <mergeCell ref="Q16:R16"/>
    <mergeCell ref="D1:F1"/>
    <mergeCell ref="M1:Q1"/>
    <mergeCell ref="D15:G15"/>
    <mergeCell ref="J15:L15"/>
  </mergeCells>
  <conditionalFormatting sqref="C2:D2 J2 M2 Q2">
    <cfRule type="expression" dxfId="71" priority="237">
      <formula>#REF!=0</formula>
    </cfRule>
  </conditionalFormatting>
  <conditionalFormatting sqref="D1">
    <cfRule type="expression" dxfId="70" priority="15">
      <formula>$D$1=0</formula>
    </cfRule>
  </conditionalFormatting>
  <conditionalFormatting sqref="E19:E20">
    <cfRule type="expression" dxfId="69" priority="6">
      <formula>$F$222&gt;0</formula>
    </cfRule>
  </conditionalFormatting>
  <conditionalFormatting sqref="F2:H2">
    <cfRule type="expression" dxfId="68" priority="236">
      <formula>#REF!=0</formula>
    </cfRule>
  </conditionalFormatting>
  <conditionalFormatting sqref="G19">
    <cfRule type="expression" dxfId="67" priority="17">
      <formula>$F$222&gt;0</formula>
    </cfRule>
  </conditionalFormatting>
  <conditionalFormatting sqref="H1">
    <cfRule type="expression" dxfId="66" priority="14">
      <formula>$H$1=0</formula>
    </cfRule>
  </conditionalFormatting>
  <conditionalFormatting sqref="J1">
    <cfRule type="expression" dxfId="65" priority="13">
      <formula>$J$1=0</formula>
    </cfRule>
  </conditionalFormatting>
  <conditionalFormatting sqref="J13:J14">
    <cfRule type="containsText" dxfId="64" priority="7" operator="containsText" text="VTS">
      <formula>NOT(ISERROR(SEARCH("VTS",J13)))</formula>
    </cfRule>
  </conditionalFormatting>
  <conditionalFormatting sqref="M1">
    <cfRule type="expression" dxfId="63" priority="12">
      <formula>$M$1=0</formula>
    </cfRule>
  </conditionalFormatting>
  <conditionalFormatting sqref="N13 M14:N14">
    <cfRule type="containsText" dxfId="62" priority="8" operator="containsText" text="VTS">
      <formula>NOT(ISERROR(SEARCH("VTS",M13)))</formula>
    </cfRule>
  </conditionalFormatting>
  <conditionalFormatting sqref="Q15:Q16">
    <cfRule type="expression" dxfId="61" priority="1">
      <formula>$R$7=1</formula>
    </cfRule>
  </conditionalFormatting>
  <conditionalFormatting sqref="S1:U1">
    <cfRule type="expression" dxfId="60" priority="11">
      <formula>$S$1=0</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01/26/2026&amp;R&amp;"Century Gothic,Italic"Page &amp;P of &amp;N</oddFooter>
  </headerFooter>
  <colBreaks count="1" manualBreakCount="1">
    <brk id="41" max="1048575" man="1"/>
  </colBreaks>
  <ignoredErrors>
    <ignoredError sqref="H1"/>
    <ignoredError sqref="J13:J14" evalError="1"/>
  </ignoredErrors>
  <legacyDrawingHF r:id="rId2"/>
  <extLst>
    <ext xmlns:x14="http://schemas.microsoft.com/office/spreadsheetml/2009/9/main" uri="{78C0D931-6437-407d-A8EE-F0AAD7539E65}">
      <x14:conditionalFormattings>
        <x14:conditionalFormatting xmlns:xm="http://schemas.microsoft.com/office/excel/2006/main">
          <x14:cfRule type="iconSet" priority="220" id="{A31D4683-5D79-407A-AC54-C951EF31DD0B}">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164" id="{851B9E9A-B160-4253-B622-38BD1290DFA2}">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65" id="{F4E243F0-214D-404C-A8A9-6C7C6558AB6A}">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66" id="{E5183E02-6DFF-4474-AF0F-8048F30D33DC}">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67" id="{09953371-C638-4C85-B165-86C3D0F2C7C1}">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68" id="{F43C1ADF-12EB-4814-B4D0-682B4CA75FB0}">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69" id="{69F09357-D7CD-45E6-AD83-37AB0CB972DD}">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70" id="{489BB312-99D2-42B5-B8F7-CD9283047E5F}">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71" id="{9DCAC2C4-635B-4EA9-9442-703DA933D4B7}">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72" id="{0071C312-4F1F-464D-8DE2-450B77FB7B29}">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73" id="{BDEDCF06-EDF0-4475-9D84-E10DA035E1D9}">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74" id="{F32A472D-8A14-44FC-AE8E-4795D7DE281E}">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75" id="{72240757-E013-4BE6-9CF4-E5E9707AFFD5}">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76" id="{DF9F39E8-DED4-4CA6-914E-BFE07132B1CA}">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77" id="{3162FCB0-0C03-4A78-B8A6-EB61A7E997C3}">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78" id="{27C44411-8DE4-45EB-A33F-7E3F7955BAD4}">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79" id="{B4C8C28A-4135-4B27-A27E-D04BC4989C56}">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80" id="{9E8C1E29-0093-40EF-9293-09B975E6B992}">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81" id="{0EE0A738-01B0-48F9-9BFE-29606BA4AF18}">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82" id="{7DCEFC43-0123-4A10-A7A3-21616B741648}">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83" id="{01C4E1AA-112D-4FB6-A399-ABD175C4FE3E}">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84" id="{E364A203-54CD-4A37-977D-9A5AE787F991}">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85" id="{458498C2-268C-49AC-B335-346A46EE1309}">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86" id="{F3AD1EF4-6D58-44FB-800B-F433C58BE601}">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87" id="{698D772C-099D-4715-B2DB-702761F2BE2C}">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88" id="{C0A32E1A-A966-408B-A23D-8BF8FD24846B}">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89" id="{BB39E758-5334-48CD-AA7B-BB3E75C32739}">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90" id="{1FDEFABB-A57A-405E-9A2F-A8C0403C12C1}">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91" id="{41F8C801-A1D0-42BF-B638-AFB289DEA4D2}">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92" id="{CD87D959-4CAD-4E95-B1C1-EABE91B6E211}">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93" id="{DCA3D297-A357-40B2-ABE2-BE9167C64E74}">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94" id="{67E92E23-B23B-40DF-A81A-BECE5BCE25D1}">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95" id="{BE41DE66-52D4-4C5D-A1C4-67509B665D68}">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96" id="{568E2F02-1331-4633-BA78-1BF8324595FC}">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97" id="{DC7B030D-FB0A-4B74-B044-97A89AB5E273}">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98" id="{26941B0B-1A61-47EB-A0FB-057681EDB8E7}">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99" id="{E106AC9E-EDC3-4245-A12D-149F182AFC37}">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200" id="{15B4AE53-4BB9-4260-B2B4-1BF7BCCC1F02}">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201" id="{E2B23B55-984A-40D3-838E-7F485F919F52}">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202" id="{0C95FD7B-745D-43DD-BBDB-FBAF1123A5C8}">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203" id="{8CE0EE1A-4EC4-42E9-A289-471F93D4F07D}">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204" id="{5878AF3E-3AFC-489D-81DF-472835D8BAD3}">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205" id="{3DBC7914-E8E7-4E70-963A-0DA055C8A418}">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206" id="{E78B90CE-EF56-4CB0-92F0-0BBEAEC969CA}">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207" id="{813C8524-B5E6-48DC-96E8-44ECA6432270}">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208" id="{0BF0FE3B-7020-4A9B-A406-49C113D43C6E}">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209" id="{01E710FE-9CE3-4B52-90D5-331745DC0ADF}">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10" id="{A92E0588-2B64-4334-8F58-44E0462F4922}">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11" id="{97A87FCB-425E-40A5-9376-2A76E7FBDF66}">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12" id="{C697AD7B-885E-41DD-9365-92B9955B289A}">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13" id="{0B818168-D057-47A5-9823-5FFCAA61606B}">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14" id="{77BF2B89-E0DB-45CA-A47C-BF63ED80A8A1}">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15" id="{BD684210-766C-4577-8082-DD1CA75139EA}">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16" id="{DFCFBB50-6122-4C43-A0D7-D4A800DA0682}">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17" id="{9551F513-B311-4893-9E34-B8F2BA8D00FE}">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18" id="{BD38463F-C3C2-4C18-9C77-A558DF3E0293}">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19" id="{649FB87C-EEF5-4893-B046-219D09D8E457}">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21" id="{0F316927-25A8-4D8B-8ED5-A078996DBCFE}">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22" id="{CEBD5A03-EBBB-4758-8FB7-CABF7A74B9F2}">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23" id="{6024A7D4-8CF4-42A5-A609-6B270B3155C2}">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24" id="{EB652C83-8053-4DCB-B9A2-81A9F58EEE65}">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25" id="{4CA188BC-D513-42F5-A48E-799367D51D9F}">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26" id="{15D9BFAF-6704-4C0F-9677-C0862A0226C8}">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27" id="{A723497D-E924-45FC-82A3-AC4DC0844F0D}">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28" id="{BEB4A422-3E1A-4FA1-8FAB-9E4869D19B41}">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29" id="{4532204F-50BF-49EC-907E-D68573DE7CE8}">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30" id="{47822CEA-E9AB-4FE5-80E9-F5ED5164AE74}">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31" id="{90813460-94F5-4C47-8C3E-F58A1A4BADC9}">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32" id="{4736654B-69B3-47AB-AE71-942CB85F443A}">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33" id="{9BBFAD99-5135-46AD-9862-EF333D57EF65}">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34" id="{0D4478DA-7F8D-4B6F-920D-58AF49396D54}">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35" id="{5A3B7964-B52C-4BBD-A620-977777176081}">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36" id="{8B4891D7-CC44-4EB4-95E8-F4EABAE27741}">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37" id="{28FDED0A-2CDC-455B-BD94-CF328E6B8526}">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38" id="{3D5CE43B-AF6D-4373-9D5B-110FA972ACD8}">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39" id="{AF99A657-E1FF-486B-BF60-40570924E90D}">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40" id="{BFEE58BE-FED6-4168-9DC9-FE2F80A1843F}">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41" id="{D2164F87-F8FE-46D8-AAEC-0EC7706E9CD0}">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42" id="{0B62C620-9514-4ABA-9F96-1AAEFCF886C0}">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43" id="{EC91B574-FCFE-4C1D-9045-027A16B74489}">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44" id="{1CADB152-8FEC-41BA-B0EC-68BFC3275088}">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45" id="{B0EF9065-8378-480F-A81E-410AC550856D}">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46" id="{02EB6B84-2206-4443-91AF-476EADEB7AB9}">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47" id="{27D96120-6212-44E0-A65A-A987A8806B35}">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48" id="{06A4D1EE-E6CB-40EB-81FA-82B59138695B}">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49" id="{988946EA-0423-49CF-8E7B-8046CA92853D}">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50" id="{4187402E-27A2-4289-A6AA-9A43C780D26A}">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51" id="{E4D9C9BA-BC39-40FE-BB2C-3E834B46BACF}">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52" id="{1136A974-A1DC-4417-A8E5-7B71F7035D11}">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53" id="{0B90B900-B7F0-40C3-9804-3290F237E14F}">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54" id="{A2EE9B7E-3C1C-4562-B533-A76EAC618E01}">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55" id="{569A6FC2-D050-4BF5-8F54-C880CE9BE080}">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56" id="{86303B8C-AC2D-4E65-A093-6F751E02863B}">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57" id="{7373916A-8E8F-4F06-BBE9-1DE9AC179165}">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58" id="{0CAD4E84-6C18-49E9-AAD9-F14DA883D205}">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59" id="{644DEFAC-A73E-4F94-BD66-DAB43098130A}">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60" id="{B890910E-25C0-49E8-B892-1F2F4496FAD4}">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61" id="{C0C2D51F-349A-46C8-B2FB-4790902940FB}">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62" id="{91E580ED-BC39-43F3-A330-3283C328F1FE}">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63" id="{F1E31D5A-9163-4441-9EED-9F7791358169}">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64" id="{A1170F26-6DAC-4B85-8245-14DF6AC16DED}">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65" id="{1B07BB0E-7CA3-47BC-9073-406A8229ABF1}">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66" id="{8513E6AE-8B82-4E8D-824F-88C30A2C0228}">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67" id="{494A52FD-F5FF-4FF2-8757-1E2ADA96DB7D}">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68" id="{E14406E8-C8EF-496E-BEF9-5ED586425804}">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69" id="{54013A9D-84A1-4BB0-99E4-5C8532EEAE7A}">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70" id="{37AFF14C-2717-455C-B0B2-9DEF3A17C6D8}">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71" id="{0CEBB9A0-DC2E-4A7D-BC03-37926F8DD224}">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72" id="{C0EDF115-43A0-41A0-8CAC-AB91743E5A2D}">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73" id="{5AC5EA81-A4A9-46DA-86EC-9B9B38883E8B}">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74" id="{614CDBDB-4C1E-4AF1-9859-7EA5291D8FC4}">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75" id="{C7BA6492-A04B-45FB-89E2-AC66E06E1017}">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76" id="{105CAEF4-6836-43EB-8277-9E6E48769C41}">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77" id="{D78E837A-0613-498B-A0CC-4ADFF67A237C}">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78" id="{88611083-A681-40AC-A913-B37BB2170B19}">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79" id="{AA2505E6-C475-4C2A-A8AC-3F73E0988966}">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80" id="{B20D93B6-5B21-4F64-A253-7941B17891D8}">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81" id="{FF5E58B5-43FC-4684-8538-ACEF9EEB8432}">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82" id="{6B2C64DC-83BB-4D14-B5BF-A23441CB7715}">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83" id="{DAFF3E31-33D4-453C-A26A-3646C160BC8B}">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84" id="{454E9BC0-B1FE-489C-8877-F9797C532FB6}">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85" id="{14F26C86-2969-4122-AF5B-BB0408E36CEF}">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86" id="{5BFEC06D-1619-4C13-A80C-3BD21467EDF6}">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87" id="{7C367C28-DF99-4D26-89A2-08A15C71178F}">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88" id="{56B901C6-3335-4184-B310-55F0EEF3AD13}">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89" id="{D5AA6265-6F4A-44AA-8684-348B6B7DE331}">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90" id="{D33382D2-1C57-4FB1-BF9A-181D9BA2CDC5}">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91" id="{04629AD2-BE93-4455-B744-EC02B7E8FCC9}">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92" id="{55D8ECE0-EDB7-4427-A67B-065D6BF67B86}">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93" id="{9B2C8B68-C1E5-44BD-8709-57395215D244}">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94" id="{A40F3593-D48D-471D-8EC0-A0E7D85ECEBC}">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95" id="{5D8D9D23-2844-4BBD-80BB-D5FB2AE6B14F}">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96" id="{891754E7-4686-4F20-B4C5-73742C7FC69A}">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97" id="{3901E065-2EDC-40B0-A6FE-CBB39C29083F}">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98" id="{C5C1CD43-5EE1-44DE-89C3-86D2810066F7}">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99" id="{160BC9AD-2C98-46C5-B9DE-2513A37C9AC1}">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100" id="{D12AEA92-8517-45D7-AB3C-9A4F5FC95F4F}">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101" id="{B2722097-C155-462A-8E53-1D4DAFED367C}">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102" id="{DF8B1A2A-9E20-409D-B309-070CB6D6D5D2}">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103" id="{DAB81C21-CAC6-476D-BA80-CF629E71516D}">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104" id="{043FCA94-AD42-438F-A9D5-ADF79025A019}">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105" id="{9A2240B2-3293-44CE-9D9B-6E4D4154F2D6}">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106" id="{3CB7B79A-5487-4931-A814-56DA0169CCF8}">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107" id="{24206461-BFDB-4BDF-A294-BB5B5A1541F6}">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108" id="{5927E299-FD51-41E2-BF59-DF8899A39FE5}">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109" id="{873FB143-AA6E-413D-87F4-2F91F492EAB6}">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10" id="{F85E39ED-F30E-4732-940D-7FBAC75096C9}">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11" id="{4FE1D6CB-C245-4042-B4A7-090AF0D0D11A}">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12" id="{356E3C1C-CEA6-4F66-A5C4-7D74B53A59E0}">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13" id="{5F833E70-516A-46E7-9F87-EFF19A433A11}">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14" id="{7B4F8BDC-3D3D-415C-8AA8-13EF008CE75B}">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15" id="{1A60FF5C-6C98-4CD5-AD89-48CF6CA7EF0A}">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16" id="{C9B02058-B5C0-4C98-840C-A309DCB3AF18}">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17" id="{18446733-EC93-45B0-90D6-C7DE80E8211E}">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18" id="{4D215967-1531-4393-B4A7-5FCB828BBE50}">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19" id="{4E10FA9D-30F9-4C02-A990-24B4FFC104B2}">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20" id="{A156AB5C-C1BE-4A78-823C-29484F072DB6}">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21" id="{9FFBBB19-06AF-4D43-97D5-B76FA467843E}">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22" id="{12235384-D77C-4CAF-8D44-41C6A6D5E4A6}">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23" id="{18B6AC9D-7B64-4488-AFEA-F6B56CA2629C}">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24" id="{79364261-8D9F-47E5-AAB7-F09754341BF4}">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25" id="{E2B56EE4-AF69-4B89-BAC3-B0D25017C102}">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26" id="{CF0DFA6C-2E84-46C0-9524-6640E49DD258}">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27" id="{6C5E3C89-08FE-4922-973E-F3231A61258C}">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28" id="{B43FBC2F-3819-4274-9CFE-EA6B4B688C5F}">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29" id="{4749E5C2-271B-445F-B0A9-6A8484B68B2E}">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30" id="{63A88171-EED1-45A7-A0D0-25DF5D7199FD}">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31" id="{08455AFF-4A74-4F19-AD4F-7242C43A8E43}">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32" id="{237CCCDC-CF07-4C87-B912-25856934832F}">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33" id="{605FF77A-CC05-4906-B6C2-01B094D82A9B}">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34" id="{148104D9-97BD-4397-AF4C-5E54C539D0D8}">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35" id="{7D461313-9067-43D5-807B-0F236475531C}">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36" id="{436F9D19-8E43-4496-8353-6B8162908B63}">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37" id="{986C4AA3-52F9-4F5B-9353-64B092C84DFF}">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38" id="{75F09A57-A26B-44E3-A53C-5EDC3C6EB2E5}">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39" id="{7DF6DBB0-FC33-46AB-926D-B08CC4BC4639}">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40" id="{9EFC6267-2378-4CD3-97DD-4D16C39F3E63}">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41" id="{C0C2D870-3834-4911-806D-5584937D9C06}">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42" id="{FEDC295D-4C84-4FC5-88F8-448997DE063D}">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43" id="{94591C92-ACEA-49A4-92B0-77286ED5BFA4}">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44" id="{A2C730B2-DB7E-46E2-ACC4-8A5E8205124B}">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45" id="{BE097D03-B034-4E38-978C-58741C03B89B}">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46" id="{1CAC5797-C78E-4851-9229-6A0567755108}">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47" id="{0E54AA7B-B32F-4A32-AEBD-64A467E7434D}">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48" id="{022B1D6A-9846-436F-9B4E-654791B11870}">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49" id="{F93A10DF-6D9D-4FCA-A3D3-ACF97DF035F5}">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50" id="{D4FC4EE3-0025-4A9C-BDAF-31B5C02BDC70}">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51" id="{31051A8E-95F0-40B1-B9FE-4C56F66560E5}">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52" id="{BD38B315-F167-40AA-B5DB-541B0370EE8B}">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53" id="{089397FD-25F5-420D-8B7D-86DEDECF0446}">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54" id="{6C8001D5-EAC6-4EF6-93AE-E38F69195D4B}">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55" id="{FE8FAD9D-040E-4834-A186-DDD459C88CDA}">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56" id="{0833401D-4CC4-4127-8C54-80ED531153F4}">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57" id="{451105B7-2057-45B6-82D3-06CE7A0CA235}">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58" id="{7235E807-9F35-4976-97FB-82246D5A906C}">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59" id="{F942CC7C-9519-4026-B6E9-554A7C5E194D}">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60" id="{0EEE4A5A-6D8A-4BB7-832B-608AF1D24CDC}">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61" id="{0364B579-B1CC-4D34-858A-F1E52C9EC0CF}">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62" id="{536E5D57-5F25-400B-BE8C-544ED51B6A51}">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63" id="{F3ACB963-A2EB-4B46-AFF5-6F2BB2DAE0E0}">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20" id="{B50E88D8-8C8C-4551-ABBB-4A429F552F66}">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300-000000000000}">
          <x14:formula1>
            <xm:f>Lists!$F$37:$F$38</xm:f>
          </x14:formula1>
          <xm:sqref>F22:F221</xm:sqref>
        </x14:dataValidation>
        <x14:dataValidation type="list" allowBlank="1" showInputMessage="1" showErrorMessage="1" promptTitle="Silicone Color" xr:uid="{00000000-0002-0000-0300-000001000000}">
          <x14:formula1>
            <xm:f>Lists!$F$10:$F$11</xm:f>
          </x14:formula1>
          <xm:sqref>J16</xm:sqref>
        </x14:dataValidation>
        <x14:dataValidation type="list" allowBlank="1" showInputMessage="1" showErrorMessage="1" promptTitle="Air Space Fill" xr:uid="{00000000-0002-0000-0300-000002000000}">
          <x14:formula1>
            <xm:f>Lists!$F$7:$F$8</xm:f>
          </x14:formula1>
          <xm:sqref>J15</xm:sqref>
        </x14:dataValidation>
        <x14:dataValidation type="list" allowBlank="1" showInputMessage="1" showErrorMessage="1" promptTitle="Samples" xr:uid="{00000000-0002-0000-0300-000003000000}">
          <x14:formula1>
            <xm:f>Lists!$F$3:$F$5</xm:f>
          </x14:formula1>
          <xm:sqref>J6</xm:sqref>
        </x14:dataValidation>
        <x14:dataValidation type="list" allowBlank="1" showInputMessage="1" showErrorMessage="1" promptTitle="Air Space Finish" xr:uid="{00000000-0002-0000-0300-000004000000}">
          <x14:formula1>
            <xm:f>Lists!$F$13:$F$17</xm:f>
          </x14:formula1>
          <xm:sqref>J12:L12</xm:sqref>
        </x14:dataValidation>
        <x14:dataValidation type="list" allowBlank="1" showInputMessage="1" showErrorMessage="1" xr:uid="{00000000-0002-0000-0300-000005000000}">
          <x14:formula1>
            <xm:f>Lists!$F$3:$F$5</xm:f>
          </x14:formula1>
          <xm:sqref>M7</xm:sqref>
        </x14:dataValidation>
        <x14:dataValidation type="list" allowBlank="1" showInputMessage="1" showErrorMessage="1" xr:uid="{00000000-0002-0000-0300-000006000000}">
          <x14:formula1>
            <xm:f>Lists!$F$33:$F$35</xm:f>
          </x14:formula1>
          <xm:sqref>M8</xm:sqref>
        </x14:dataValidation>
        <x14:dataValidation type="list" allowBlank="1" showInputMessage="1" showErrorMessage="1" xr:uid="{00000000-0002-0000-0300-000007000000}">
          <x14:formula1>
            <xm:f>Lists!$F$21:$F$22</xm:f>
          </x14:formula1>
          <xm:sqref>M9</xm:sqref>
        </x14:dataValidation>
        <x14:dataValidation type="list" allowBlank="1" showInputMessage="1" showErrorMessage="1" xr:uid="{00000000-0002-0000-0300-000008000000}">
          <x14:formula1>
            <xm:f>Lists!$E$25:$E$27</xm:f>
          </x14:formula1>
          <xm:sqref>M10</xm:sqref>
        </x14:dataValidation>
        <x14:dataValidation type="list" allowBlank="1" showInputMessage="1" showErrorMessage="1" xr:uid="{00000000-0002-0000-0300-000009000000}">
          <x14:formula1>
            <xm:f>Lists!$F$24:$F$27</xm:f>
          </x14:formula1>
          <xm:sqref>P9:R9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AU224"/>
  <sheetViews>
    <sheetView showGridLines="0" zoomScaleNormal="100" workbookViewId="0">
      <pane ySplit="21" topLeftCell="A22" activePane="bottomLeft" state="frozen"/>
      <selection activeCell="A5" sqref="A5:C5"/>
      <selection pane="bottomLeft" activeCell="D5" sqref="D5:G5"/>
    </sheetView>
  </sheetViews>
  <sheetFormatPr defaultColWidth="9.140625" defaultRowHeight="13.5" x14ac:dyDescent="0.25"/>
  <cols>
    <col min="1" max="1" width="2.7109375" style="14" customWidth="1"/>
    <col min="2" max="2" width="5.7109375" style="14" customWidth="1"/>
    <col min="3" max="4" width="9.7109375" style="14" customWidth="1"/>
    <col min="5" max="5" width="13.7109375" style="14" customWidth="1"/>
    <col min="6" max="6" width="6.42578125" style="14" customWidth="1"/>
    <col min="7" max="7" width="18.7109375" style="14" customWidth="1"/>
    <col min="8" max="8" width="9.140625" style="14"/>
    <col min="9" max="9" width="13.7109375" style="14" customWidth="1"/>
    <col min="10" max="12" width="8.85546875" style="14" customWidth="1"/>
    <col min="13" max="13" width="8.5703125" style="14" customWidth="1"/>
    <col min="14" max="19" width="8.85546875" style="14" customWidth="1"/>
    <col min="20" max="41" width="8.7109375" style="14" hidden="1" customWidth="1"/>
    <col min="42" max="43" width="10.7109375" style="14" customWidth="1"/>
    <col min="44" max="16384" width="9.140625" style="14"/>
  </cols>
  <sheetData>
    <row r="1" spans="1:47" s="87" customFormat="1" x14ac:dyDescent="0.25">
      <c r="A1" s="99"/>
      <c r="B1" s="100"/>
      <c r="C1" s="101" t="s">
        <v>134</v>
      </c>
      <c r="D1" s="286">
        <f>'Delivery Details'!C3</f>
        <v>0</v>
      </c>
      <c r="E1" s="286"/>
      <c r="F1" s="286"/>
      <c r="G1" s="101" t="s">
        <v>80</v>
      </c>
      <c r="H1" s="274">
        <f>'Delivery Details'!C4</f>
        <v>0</v>
      </c>
      <c r="I1" s="274"/>
      <c r="J1" s="237"/>
      <c r="K1" s="117"/>
      <c r="L1" s="101" t="s">
        <v>11</v>
      </c>
      <c r="M1" s="286">
        <f>'Delivery Details'!F3</f>
        <v>0</v>
      </c>
      <c r="N1" s="286"/>
      <c r="O1" s="286"/>
      <c r="P1" s="286"/>
      <c r="Q1" s="286"/>
      <c r="R1" s="101"/>
      <c r="S1" s="102"/>
      <c r="T1" s="237"/>
      <c r="U1" s="237"/>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3">
      <c r="A3" s="94" t="s">
        <v>135</v>
      </c>
      <c r="B3" s="92"/>
      <c r="C3" s="92"/>
      <c r="D3" s="92"/>
      <c r="E3" s="92"/>
      <c r="F3" s="121"/>
      <c r="G3" s="92"/>
      <c r="H3" s="92"/>
      <c r="I3" s="92"/>
      <c r="J3" s="92"/>
      <c r="K3" s="92"/>
      <c r="L3" s="92"/>
      <c r="M3" s="92"/>
      <c r="N3" s="92"/>
      <c r="O3" s="92"/>
      <c r="P3" s="92"/>
      <c r="Q3" s="92"/>
      <c r="R3" s="92"/>
      <c r="S3" s="69"/>
    </row>
    <row r="4" spans="1:47" s="68" customFormat="1" ht="15" customHeight="1" x14ac:dyDescent="0.3">
      <c r="A4" s="93"/>
      <c r="B4" s="78"/>
      <c r="C4" s="71"/>
      <c r="D4" s="71"/>
      <c r="E4" s="71"/>
      <c r="F4" s="120"/>
      <c r="G4" s="71"/>
      <c r="H4" s="71"/>
      <c r="I4" s="71"/>
      <c r="J4" s="71"/>
      <c r="K4" s="71"/>
      <c r="L4" s="71"/>
      <c r="M4" s="71"/>
      <c r="N4" s="71"/>
      <c r="O4" s="71"/>
      <c r="P4" s="71"/>
      <c r="Q4" s="71"/>
      <c r="R4" s="71"/>
      <c r="S4" s="70"/>
    </row>
    <row r="5" spans="1:47" s="68" customFormat="1" ht="15" customHeight="1" x14ac:dyDescent="0.3">
      <c r="A5" s="318" t="s">
        <v>110</v>
      </c>
      <c r="B5" s="280"/>
      <c r="C5" s="319"/>
      <c r="D5" s="320"/>
      <c r="E5" s="321"/>
      <c r="F5" s="321"/>
      <c r="G5" s="322"/>
      <c r="H5" s="85"/>
      <c r="I5" s="71"/>
      <c r="J5" s="71"/>
      <c r="K5" s="71"/>
      <c r="L5" s="71"/>
      <c r="M5" s="71"/>
      <c r="N5" s="71"/>
      <c r="O5" s="71"/>
      <c r="P5" s="71"/>
      <c r="Q5" s="71"/>
      <c r="R5" s="71"/>
      <c r="S5" s="70"/>
    </row>
    <row r="6" spans="1:47" s="218" customFormat="1" ht="12" customHeight="1" x14ac:dyDescent="0.3">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144</v>
      </c>
      <c r="B7" s="77"/>
      <c r="C7" s="72"/>
      <c r="D7" s="72"/>
      <c r="E7" s="72"/>
      <c r="F7" s="120"/>
      <c r="G7" s="72"/>
      <c r="H7" s="116"/>
      <c r="I7" s="208"/>
      <c r="J7" s="72"/>
      <c r="K7" s="72"/>
      <c r="L7" s="151" t="s">
        <v>111</v>
      </c>
      <c r="M7" s="178"/>
      <c r="N7" s="72"/>
      <c r="O7" s="72"/>
      <c r="P7" s="280" t="s">
        <v>133</v>
      </c>
      <c r="Q7" s="280"/>
      <c r="R7" s="280"/>
      <c r="S7" s="116"/>
      <c r="AQ7" s="68"/>
      <c r="AR7" s="68"/>
      <c r="AS7" s="68"/>
      <c r="AT7" s="68"/>
      <c r="AU7" s="68"/>
    </row>
    <row r="8" spans="1:47" s="74" customFormat="1" ht="14.25" customHeight="1" x14ac:dyDescent="0.3">
      <c r="A8" s="323" t="s">
        <v>233</v>
      </c>
      <c r="B8" s="324"/>
      <c r="C8" s="324"/>
      <c r="D8" s="324"/>
      <c r="E8" s="324"/>
      <c r="F8" s="324"/>
      <c r="G8" s="325"/>
      <c r="H8" s="222"/>
      <c r="I8" s="159"/>
      <c r="J8" s="159"/>
      <c r="K8" s="151"/>
      <c r="L8" s="151" t="s">
        <v>210</v>
      </c>
      <c r="M8" s="178"/>
      <c r="N8" s="157"/>
      <c r="O8" s="157"/>
      <c r="P8" s="209"/>
      <c r="Q8" s="209"/>
      <c r="R8" s="209"/>
      <c r="S8" s="210"/>
      <c r="AP8" s="187"/>
      <c r="AQ8" s="68"/>
      <c r="AR8" s="68"/>
      <c r="AS8" s="68"/>
      <c r="AT8" s="68"/>
      <c r="AU8" s="68"/>
    </row>
    <row r="9" spans="1:47" s="68" customFormat="1" ht="14.25" x14ac:dyDescent="0.3">
      <c r="A9" s="299" t="s">
        <v>115</v>
      </c>
      <c r="B9" s="300"/>
      <c r="C9" s="301"/>
      <c r="D9" s="308"/>
      <c r="E9" s="309"/>
      <c r="F9" s="309"/>
      <c r="G9" s="310"/>
      <c r="H9" s="223"/>
      <c r="I9" s="151"/>
      <c r="J9" s="151"/>
      <c r="K9" s="151"/>
      <c r="L9" s="151" t="s">
        <v>236</v>
      </c>
      <c r="M9" s="178"/>
      <c r="N9" s="71"/>
      <c r="O9" s="236"/>
      <c r="P9" s="276" t="s">
        <v>251</v>
      </c>
      <c r="Q9" s="277"/>
      <c r="R9" s="278"/>
      <c r="S9" s="235"/>
      <c r="AP9" s="186"/>
    </row>
    <row r="10" spans="1:47" s="68" customFormat="1" ht="14.25" customHeight="1" x14ac:dyDescent="0.3">
      <c r="A10" s="302"/>
      <c r="B10" s="303"/>
      <c r="C10" s="304"/>
      <c r="D10" s="311"/>
      <c r="E10" s="312"/>
      <c r="F10" s="312"/>
      <c r="G10" s="313"/>
      <c r="H10" s="224"/>
      <c r="I10" s="115"/>
      <c r="J10" s="115"/>
      <c r="K10" s="118"/>
      <c r="L10" s="151" t="s">
        <v>234</v>
      </c>
      <c r="M10" s="177"/>
      <c r="N10" s="71"/>
      <c r="O10" s="281" t="str">
        <f>VLOOKUP($P$9,Lists!F24:G27,2,0)</f>
        <v>Glazing Details</v>
      </c>
      <c r="P10" s="282"/>
      <c r="Q10" s="282"/>
      <c r="R10" s="282"/>
      <c r="S10" s="283"/>
      <c r="AP10" s="186"/>
      <c r="AT10" s="189"/>
    </row>
    <row r="11" spans="1:47" s="68" customFormat="1" ht="15" customHeight="1" x14ac:dyDescent="0.3">
      <c r="A11" s="326"/>
      <c r="B11" s="327"/>
      <c r="C11" s="328"/>
      <c r="D11" s="287"/>
      <c r="E11" s="288"/>
      <c r="F11" s="288"/>
      <c r="G11" s="289"/>
      <c r="H11" s="223"/>
      <c r="I11" s="71"/>
      <c r="J11" s="71"/>
      <c r="K11" s="71"/>
      <c r="L11" s="71"/>
      <c r="M11" s="71"/>
      <c r="N11" s="71"/>
      <c r="O11" s="281"/>
      <c r="P11" s="281"/>
      <c r="Q11" s="281"/>
      <c r="R11" s="281"/>
      <c r="S11" s="283"/>
      <c r="AP11" s="186"/>
      <c r="AT11" s="189"/>
    </row>
    <row r="12" spans="1:47" s="68" customFormat="1" ht="14.25" customHeight="1" x14ac:dyDescent="0.3">
      <c r="A12" s="329" t="s">
        <v>116</v>
      </c>
      <c r="B12" s="330"/>
      <c r="C12" s="331"/>
      <c r="D12" s="308"/>
      <c r="E12" s="309"/>
      <c r="F12" s="309"/>
      <c r="G12" s="310"/>
      <c r="H12" s="223"/>
      <c r="I12" s="221" t="s">
        <v>131</v>
      </c>
      <c r="J12" s="338"/>
      <c r="K12" s="339"/>
      <c r="L12" s="339"/>
      <c r="M12" s="230"/>
      <c r="N12" s="71"/>
      <c r="O12" s="281"/>
      <c r="P12" s="281"/>
      <c r="Q12" s="281"/>
      <c r="R12" s="281"/>
      <c r="S12" s="283"/>
      <c r="AP12" s="186"/>
    </row>
    <row r="13" spans="1:47" s="68" customFormat="1" ht="14.25" x14ac:dyDescent="0.3">
      <c r="A13" s="332"/>
      <c r="B13" s="333"/>
      <c r="C13" s="334"/>
      <c r="D13" s="311"/>
      <c r="E13" s="312"/>
      <c r="F13" s="312"/>
      <c r="G13" s="313"/>
      <c r="H13" s="225"/>
      <c r="I13" s="71"/>
      <c r="J13" s="161" t="e">
        <f>VLOOKUP($J$12,Lists!$F$13:$G$17,2,FALSE)</f>
        <v>#N/A</v>
      </c>
      <c r="K13" s="71"/>
      <c r="L13" s="71"/>
      <c r="M13" s="71"/>
      <c r="N13" s="160"/>
      <c r="O13" s="281"/>
      <c r="P13" s="281"/>
      <c r="Q13" s="281"/>
      <c r="R13" s="281"/>
      <c r="S13" s="283"/>
      <c r="AP13" s="186"/>
      <c r="AT13" s="189"/>
    </row>
    <row r="14" spans="1:47" s="68" customFormat="1" ht="14.25" x14ac:dyDescent="0.3">
      <c r="A14" s="332"/>
      <c r="B14" s="333"/>
      <c r="C14" s="334"/>
      <c r="D14" s="311"/>
      <c r="E14" s="312"/>
      <c r="F14" s="312"/>
      <c r="G14" s="313"/>
      <c r="H14" s="223"/>
      <c r="I14" s="71"/>
      <c r="J14" s="161" t="e">
        <f>VLOOKUP($J$12,Lists!$F$13:$H$17,3,FALSE)</f>
        <v>#N/A</v>
      </c>
      <c r="K14" s="71"/>
      <c r="L14" s="71"/>
      <c r="M14" s="160"/>
      <c r="N14" s="160"/>
      <c r="O14" s="190"/>
      <c r="P14" s="190"/>
      <c r="Q14" s="190"/>
      <c r="R14" s="190"/>
      <c r="S14" s="211"/>
      <c r="AP14" s="186"/>
      <c r="AR14" s="189"/>
    </row>
    <row r="15" spans="1:47" s="68" customFormat="1" ht="14.25" x14ac:dyDescent="0.3">
      <c r="A15" s="335"/>
      <c r="B15" s="336"/>
      <c r="C15" s="337"/>
      <c r="D15" s="287"/>
      <c r="E15" s="288"/>
      <c r="F15" s="288"/>
      <c r="G15" s="289"/>
      <c r="H15" s="223"/>
      <c r="I15" s="151" t="s">
        <v>132</v>
      </c>
      <c r="J15" s="290"/>
      <c r="K15" s="291"/>
      <c r="L15" s="291"/>
      <c r="M15" s="230"/>
      <c r="N15" s="71"/>
      <c r="O15" s="190"/>
      <c r="P15" s="232" t="s">
        <v>253</v>
      </c>
      <c r="Q15" s="284"/>
      <c r="R15" s="285"/>
      <c r="S15" s="234"/>
      <c r="AP15" s="186"/>
      <c r="AR15" s="189"/>
    </row>
    <row r="16" spans="1:47" s="68" customFormat="1" ht="14.25" x14ac:dyDescent="0.3">
      <c r="A16" s="299" t="s">
        <v>117</v>
      </c>
      <c r="B16" s="300"/>
      <c r="C16" s="301"/>
      <c r="D16" s="308"/>
      <c r="E16" s="309"/>
      <c r="F16" s="309"/>
      <c r="G16" s="310"/>
      <c r="H16" s="223"/>
      <c r="I16" s="77" t="s">
        <v>130</v>
      </c>
      <c r="J16" s="316" t="s">
        <v>122</v>
      </c>
      <c r="K16" s="317"/>
      <c r="L16" s="317"/>
      <c r="M16" s="231"/>
      <c r="N16" s="71"/>
      <c r="O16" s="189"/>
      <c r="P16" s="232" t="s">
        <v>254</v>
      </c>
      <c r="Q16" s="276"/>
      <c r="R16" s="277"/>
      <c r="S16" s="233" t="str">
        <f>IF($R$7=1,"PSF","")</f>
        <v/>
      </c>
      <c r="AP16" s="186"/>
    </row>
    <row r="17" spans="1:43" s="68" customFormat="1" ht="14.25" customHeight="1" x14ac:dyDescent="0.3">
      <c r="A17" s="302"/>
      <c r="B17" s="303"/>
      <c r="C17" s="304"/>
      <c r="D17" s="311"/>
      <c r="E17" s="312"/>
      <c r="F17" s="312"/>
      <c r="G17" s="313"/>
      <c r="H17" s="224"/>
      <c r="I17" s="115"/>
      <c r="J17" s="227"/>
      <c r="K17" s="229"/>
      <c r="L17" s="228"/>
      <c r="M17" s="71"/>
      <c r="N17" s="71"/>
      <c r="O17" s="189"/>
      <c r="Q17" s="189"/>
      <c r="R17" s="189"/>
      <c r="S17" s="116" t="str">
        <f>IF($R$7=1,"PSF","")</f>
        <v/>
      </c>
      <c r="AP17" s="186"/>
    </row>
    <row r="18" spans="1:43" s="68" customFormat="1" ht="14.25" x14ac:dyDescent="0.3">
      <c r="A18" s="305"/>
      <c r="B18" s="306"/>
      <c r="C18" s="307"/>
      <c r="D18" s="293"/>
      <c r="E18" s="314"/>
      <c r="F18" s="314"/>
      <c r="G18" s="315"/>
      <c r="H18" s="226"/>
      <c r="I18" s="110"/>
      <c r="J18" s="110"/>
      <c r="K18" s="110"/>
      <c r="L18" s="75"/>
      <c r="M18" s="75"/>
      <c r="N18" s="75"/>
      <c r="O18" s="279"/>
      <c r="P18" s="279"/>
      <c r="Q18" s="279"/>
      <c r="R18" s="279"/>
      <c r="S18" s="83"/>
      <c r="AP18" s="186"/>
    </row>
    <row r="19" spans="1:43" s="68" customFormat="1" ht="20.100000000000001" customHeight="1" x14ac:dyDescent="0.3">
      <c r="A19" s="84"/>
      <c r="B19" s="71"/>
      <c r="C19" s="71"/>
      <c r="D19" s="71"/>
      <c r="E19" s="175" t="s">
        <v>231</v>
      </c>
      <c r="G19" s="175"/>
      <c r="H19" s="156"/>
      <c r="I19" s="82" t="s">
        <v>142</v>
      </c>
      <c r="J19" s="82"/>
      <c r="K19" s="71"/>
      <c r="L19" s="71"/>
      <c r="M19" s="67"/>
      <c r="N19" s="67"/>
      <c r="O19" s="67"/>
      <c r="P19" s="67"/>
      <c r="Q19" s="67"/>
      <c r="R19" s="67"/>
      <c r="S19" s="67"/>
    </row>
    <row r="20" spans="1:43" s="80" customFormat="1" ht="31.5" customHeight="1" x14ac:dyDescent="0.3">
      <c r="A20" s="86"/>
      <c r="B20" s="81"/>
      <c r="C20" s="86" t="str">
        <f>IF($D$5="","","Glass Type:")</f>
        <v/>
      </c>
      <c r="D20" s="86" t="str">
        <f>IF($D$5="","",$D$5)</f>
        <v/>
      </c>
      <c r="E20" s="275" t="s">
        <v>232</v>
      </c>
      <c r="F20" s="275"/>
      <c r="G20" s="275"/>
      <c r="H20" s="176"/>
      <c r="I20" s="114" t="s">
        <v>196</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295" t="s">
        <v>145</v>
      </c>
      <c r="AQ20" s="297" t="s">
        <v>141</v>
      </c>
    </row>
    <row r="21" spans="1:43" s="79" customFormat="1" ht="44.1" customHeight="1" x14ac:dyDescent="0.3">
      <c r="A21" s="125" t="s">
        <v>200</v>
      </c>
      <c r="B21" s="111" t="s">
        <v>179</v>
      </c>
      <c r="C21" s="112" t="s">
        <v>138</v>
      </c>
      <c r="D21" s="111" t="s">
        <v>139</v>
      </c>
      <c r="E21" s="113" t="s">
        <v>140</v>
      </c>
      <c r="F21" s="111" t="s">
        <v>195</v>
      </c>
      <c r="G21" s="113" t="s">
        <v>199</v>
      </c>
      <c r="H21" s="122" t="s">
        <v>197</v>
      </c>
      <c r="I21" s="144" t="s">
        <v>198</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296"/>
      <c r="AQ21" s="298"/>
    </row>
    <row r="22" spans="1:43" s="68" customFormat="1" ht="14.25" x14ac:dyDescent="0.3">
      <c r="A22" s="191">
        <v>1</v>
      </c>
      <c r="B22" s="136"/>
      <c r="C22" s="137"/>
      <c r="D22" s="138"/>
      <c r="E22" s="139"/>
      <c r="F22" s="136"/>
      <c r="G22" s="139"/>
      <c r="H22" s="287"/>
      <c r="I22" s="292"/>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85" si="0">SUM(J22:AO22)</f>
        <v>0</v>
      </c>
      <c r="AQ22" s="127">
        <f t="shared" ref="AQ22:AQ85" si="1">AP22-B22</f>
        <v>0</v>
      </c>
    </row>
    <row r="23" spans="1:43" s="68" customFormat="1" ht="14.25" x14ac:dyDescent="0.3">
      <c r="A23" s="192">
        <v>2</v>
      </c>
      <c r="B23" s="136"/>
      <c r="C23" s="137"/>
      <c r="D23" s="138"/>
      <c r="E23" s="139"/>
      <c r="F23" s="136"/>
      <c r="G23" s="139"/>
      <c r="H23" s="287"/>
      <c r="I23" s="292"/>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4.25" x14ac:dyDescent="0.3">
      <c r="A24" s="192">
        <v>3</v>
      </c>
      <c r="B24" s="136"/>
      <c r="C24" s="137"/>
      <c r="D24" s="138"/>
      <c r="E24" s="139"/>
      <c r="F24" s="136"/>
      <c r="G24" s="139"/>
      <c r="H24" s="287"/>
      <c r="I24" s="292"/>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4.25" x14ac:dyDescent="0.3">
      <c r="A25" s="192">
        <v>4</v>
      </c>
      <c r="B25" s="136"/>
      <c r="C25" s="137"/>
      <c r="D25" s="138"/>
      <c r="E25" s="139"/>
      <c r="F25" s="136"/>
      <c r="G25" s="139"/>
      <c r="H25" s="287"/>
      <c r="I25" s="292"/>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4.25" x14ac:dyDescent="0.3">
      <c r="A26" s="192">
        <v>5</v>
      </c>
      <c r="B26" s="136"/>
      <c r="C26" s="137"/>
      <c r="D26" s="138"/>
      <c r="E26" s="139"/>
      <c r="F26" s="136"/>
      <c r="G26" s="139"/>
      <c r="H26" s="287"/>
      <c r="I26" s="292"/>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4.25" x14ac:dyDescent="0.3">
      <c r="A27" s="192">
        <v>6</v>
      </c>
      <c r="B27" s="136"/>
      <c r="C27" s="137"/>
      <c r="D27" s="138"/>
      <c r="E27" s="139"/>
      <c r="F27" s="136"/>
      <c r="G27" s="139"/>
      <c r="H27" s="287"/>
      <c r="I27" s="292"/>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4.25" x14ac:dyDescent="0.3">
      <c r="A28" s="192">
        <v>7</v>
      </c>
      <c r="B28" s="136"/>
      <c r="C28" s="137"/>
      <c r="D28" s="138"/>
      <c r="E28" s="139"/>
      <c r="F28" s="136"/>
      <c r="G28" s="139"/>
      <c r="H28" s="287"/>
      <c r="I28" s="292"/>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4.25" x14ac:dyDescent="0.3">
      <c r="A29" s="192">
        <v>8</v>
      </c>
      <c r="B29" s="136"/>
      <c r="C29" s="137"/>
      <c r="D29" s="138"/>
      <c r="E29" s="139"/>
      <c r="F29" s="136"/>
      <c r="G29" s="139"/>
      <c r="H29" s="287"/>
      <c r="I29" s="292"/>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4.25" x14ac:dyDescent="0.3">
      <c r="A30" s="192">
        <v>9</v>
      </c>
      <c r="B30" s="136"/>
      <c r="C30" s="137"/>
      <c r="D30" s="138"/>
      <c r="E30" s="139"/>
      <c r="F30" s="136"/>
      <c r="G30" s="139"/>
      <c r="H30" s="287"/>
      <c r="I30" s="292"/>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4.25" x14ac:dyDescent="0.3">
      <c r="A31" s="192">
        <v>10</v>
      </c>
      <c r="B31" s="136"/>
      <c r="C31" s="137"/>
      <c r="D31" s="138"/>
      <c r="E31" s="139"/>
      <c r="F31" s="136"/>
      <c r="G31" s="139"/>
      <c r="H31" s="287"/>
      <c r="I31" s="292"/>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4.25" x14ac:dyDescent="0.3">
      <c r="A32" s="192">
        <v>11</v>
      </c>
      <c r="B32" s="136"/>
      <c r="C32" s="137"/>
      <c r="D32" s="138"/>
      <c r="E32" s="139"/>
      <c r="F32" s="136"/>
      <c r="G32" s="139"/>
      <c r="H32" s="287"/>
      <c r="I32" s="292"/>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4.25" x14ac:dyDescent="0.3">
      <c r="A33" s="192">
        <v>12</v>
      </c>
      <c r="B33" s="136"/>
      <c r="C33" s="137"/>
      <c r="D33" s="138"/>
      <c r="E33" s="139"/>
      <c r="F33" s="136"/>
      <c r="G33" s="139"/>
      <c r="H33" s="287"/>
      <c r="I33" s="292"/>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4.25" x14ac:dyDescent="0.3">
      <c r="A34" s="192">
        <v>13</v>
      </c>
      <c r="B34" s="136"/>
      <c r="C34" s="137"/>
      <c r="D34" s="138"/>
      <c r="E34" s="139"/>
      <c r="F34" s="136"/>
      <c r="G34" s="139"/>
      <c r="H34" s="287"/>
      <c r="I34" s="292"/>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4.25" x14ac:dyDescent="0.3">
      <c r="A35" s="192">
        <v>14</v>
      </c>
      <c r="B35" s="136"/>
      <c r="C35" s="137"/>
      <c r="D35" s="138"/>
      <c r="E35" s="139"/>
      <c r="F35" s="136"/>
      <c r="G35" s="139"/>
      <c r="H35" s="287"/>
      <c r="I35" s="292"/>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4.25" x14ac:dyDescent="0.3">
      <c r="A36" s="192">
        <v>15</v>
      </c>
      <c r="B36" s="136"/>
      <c r="C36" s="137"/>
      <c r="D36" s="138"/>
      <c r="E36" s="139"/>
      <c r="F36" s="136"/>
      <c r="G36" s="139"/>
      <c r="H36" s="287"/>
      <c r="I36" s="292"/>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4.25" x14ac:dyDescent="0.3">
      <c r="A37" s="192">
        <v>16</v>
      </c>
      <c r="B37" s="136"/>
      <c r="C37" s="137"/>
      <c r="D37" s="138"/>
      <c r="E37" s="139"/>
      <c r="F37" s="136"/>
      <c r="G37" s="139"/>
      <c r="H37" s="287"/>
      <c r="I37" s="292"/>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4.25" x14ac:dyDescent="0.3">
      <c r="A38" s="192">
        <v>17</v>
      </c>
      <c r="B38" s="136"/>
      <c r="C38" s="137"/>
      <c r="D38" s="138"/>
      <c r="E38" s="139"/>
      <c r="F38" s="136"/>
      <c r="G38" s="139"/>
      <c r="H38" s="287"/>
      <c r="I38" s="292"/>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4.25" x14ac:dyDescent="0.3">
      <c r="A39" s="192">
        <v>18</v>
      </c>
      <c r="B39" s="136"/>
      <c r="C39" s="137"/>
      <c r="D39" s="138"/>
      <c r="E39" s="139"/>
      <c r="F39" s="136"/>
      <c r="G39" s="139"/>
      <c r="H39" s="287"/>
      <c r="I39" s="292"/>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4.25" x14ac:dyDescent="0.3">
      <c r="A40" s="192">
        <v>19</v>
      </c>
      <c r="B40" s="136"/>
      <c r="C40" s="137"/>
      <c r="D40" s="138"/>
      <c r="E40" s="139"/>
      <c r="F40" s="136"/>
      <c r="G40" s="139"/>
      <c r="H40" s="287"/>
      <c r="I40" s="292"/>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4.25" x14ac:dyDescent="0.3">
      <c r="A41" s="192">
        <v>20</v>
      </c>
      <c r="B41" s="136"/>
      <c r="C41" s="137"/>
      <c r="D41" s="138"/>
      <c r="E41" s="139"/>
      <c r="F41" s="136"/>
      <c r="G41" s="139"/>
      <c r="H41" s="287"/>
      <c r="I41" s="292"/>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4.25" x14ac:dyDescent="0.3">
      <c r="A42" s="192">
        <v>21</v>
      </c>
      <c r="B42" s="136"/>
      <c r="C42" s="137"/>
      <c r="D42" s="138"/>
      <c r="E42" s="139"/>
      <c r="F42" s="136"/>
      <c r="G42" s="139"/>
      <c r="H42" s="287"/>
      <c r="I42" s="292"/>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4.25" x14ac:dyDescent="0.3">
      <c r="A43" s="192">
        <v>22</v>
      </c>
      <c r="B43" s="136"/>
      <c r="C43" s="137"/>
      <c r="D43" s="138"/>
      <c r="E43" s="139"/>
      <c r="F43" s="136"/>
      <c r="G43" s="139"/>
      <c r="H43" s="287"/>
      <c r="I43" s="292"/>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4.25" x14ac:dyDescent="0.3">
      <c r="A44" s="192">
        <v>23</v>
      </c>
      <c r="B44" s="136"/>
      <c r="C44" s="137"/>
      <c r="D44" s="138"/>
      <c r="E44" s="139"/>
      <c r="F44" s="136"/>
      <c r="G44" s="139"/>
      <c r="H44" s="287"/>
      <c r="I44" s="292"/>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4.25" x14ac:dyDescent="0.3">
      <c r="A45" s="192">
        <v>24</v>
      </c>
      <c r="B45" s="136"/>
      <c r="C45" s="137"/>
      <c r="D45" s="138"/>
      <c r="E45" s="139"/>
      <c r="F45" s="136"/>
      <c r="G45" s="139"/>
      <c r="H45" s="287"/>
      <c r="I45" s="292"/>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4.25" x14ac:dyDescent="0.3">
      <c r="A46" s="192">
        <v>25</v>
      </c>
      <c r="B46" s="136"/>
      <c r="C46" s="137"/>
      <c r="D46" s="138"/>
      <c r="E46" s="139"/>
      <c r="F46" s="136"/>
      <c r="G46" s="139"/>
      <c r="H46" s="287"/>
      <c r="I46" s="292"/>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4.25" x14ac:dyDescent="0.3">
      <c r="A47" s="192">
        <v>26</v>
      </c>
      <c r="B47" s="136"/>
      <c r="C47" s="137"/>
      <c r="D47" s="138"/>
      <c r="E47" s="139"/>
      <c r="F47" s="136"/>
      <c r="G47" s="139"/>
      <c r="H47" s="287"/>
      <c r="I47" s="292"/>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4.25" x14ac:dyDescent="0.3">
      <c r="A48" s="192">
        <v>27</v>
      </c>
      <c r="B48" s="136"/>
      <c r="C48" s="137"/>
      <c r="D48" s="138"/>
      <c r="E48" s="139"/>
      <c r="F48" s="136"/>
      <c r="G48" s="139"/>
      <c r="H48" s="287"/>
      <c r="I48" s="292"/>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4.25" x14ac:dyDescent="0.3">
      <c r="A49" s="192">
        <v>28</v>
      </c>
      <c r="B49" s="136"/>
      <c r="C49" s="137"/>
      <c r="D49" s="138"/>
      <c r="E49" s="139"/>
      <c r="F49" s="136"/>
      <c r="G49" s="139"/>
      <c r="H49" s="287"/>
      <c r="I49" s="292"/>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4.25" x14ac:dyDescent="0.3">
      <c r="A50" s="192">
        <v>29</v>
      </c>
      <c r="B50" s="136"/>
      <c r="C50" s="137"/>
      <c r="D50" s="138"/>
      <c r="E50" s="139"/>
      <c r="F50" s="136"/>
      <c r="G50" s="139"/>
      <c r="H50" s="287"/>
      <c r="I50" s="292"/>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4.25" x14ac:dyDescent="0.3">
      <c r="A51" s="192">
        <v>30</v>
      </c>
      <c r="B51" s="136"/>
      <c r="C51" s="137"/>
      <c r="D51" s="138"/>
      <c r="E51" s="139"/>
      <c r="F51" s="136"/>
      <c r="G51" s="139"/>
      <c r="H51" s="287"/>
      <c r="I51" s="292"/>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4.25" x14ac:dyDescent="0.3">
      <c r="A52" s="192">
        <v>31</v>
      </c>
      <c r="B52" s="136"/>
      <c r="C52" s="137"/>
      <c r="D52" s="138"/>
      <c r="E52" s="139"/>
      <c r="F52" s="136"/>
      <c r="G52" s="139"/>
      <c r="H52" s="287"/>
      <c r="I52" s="292"/>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4.25" x14ac:dyDescent="0.3">
      <c r="A53" s="192">
        <v>32</v>
      </c>
      <c r="B53" s="136"/>
      <c r="C53" s="137"/>
      <c r="D53" s="138"/>
      <c r="E53" s="139"/>
      <c r="F53" s="136"/>
      <c r="G53" s="139"/>
      <c r="H53" s="287"/>
      <c r="I53" s="292"/>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4.25" x14ac:dyDescent="0.3">
      <c r="A54" s="192">
        <v>33</v>
      </c>
      <c r="B54" s="136"/>
      <c r="C54" s="137"/>
      <c r="D54" s="138"/>
      <c r="E54" s="139"/>
      <c r="F54" s="136"/>
      <c r="G54" s="139"/>
      <c r="H54" s="287"/>
      <c r="I54" s="292"/>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si="0"/>
        <v>0</v>
      </c>
      <c r="AQ54" s="127">
        <f t="shared" si="1"/>
        <v>0</v>
      </c>
    </row>
    <row r="55" spans="1:43" s="68" customFormat="1" ht="14.25" x14ac:dyDescent="0.3">
      <c r="A55" s="192">
        <v>34</v>
      </c>
      <c r="B55" s="136"/>
      <c r="C55" s="137"/>
      <c r="D55" s="138"/>
      <c r="E55" s="139"/>
      <c r="F55" s="136"/>
      <c r="G55" s="139"/>
      <c r="H55" s="287"/>
      <c r="I55" s="292"/>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0"/>
        <v>0</v>
      </c>
      <c r="AQ55" s="127">
        <f t="shared" si="1"/>
        <v>0</v>
      </c>
    </row>
    <row r="56" spans="1:43" s="68" customFormat="1" ht="14.25" x14ac:dyDescent="0.3">
      <c r="A56" s="192">
        <v>35</v>
      </c>
      <c r="B56" s="136"/>
      <c r="C56" s="137"/>
      <c r="D56" s="138"/>
      <c r="E56" s="139"/>
      <c r="F56" s="136"/>
      <c r="G56" s="139"/>
      <c r="H56" s="287"/>
      <c r="I56" s="292"/>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0"/>
        <v>0</v>
      </c>
      <c r="AQ56" s="127">
        <f t="shared" si="1"/>
        <v>0</v>
      </c>
    </row>
    <row r="57" spans="1:43" s="68" customFormat="1" ht="14.25" x14ac:dyDescent="0.3">
      <c r="A57" s="192">
        <v>36</v>
      </c>
      <c r="B57" s="136"/>
      <c r="C57" s="137"/>
      <c r="D57" s="138"/>
      <c r="E57" s="139"/>
      <c r="F57" s="136"/>
      <c r="G57" s="139"/>
      <c r="H57" s="287"/>
      <c r="I57" s="292"/>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0"/>
        <v>0</v>
      </c>
      <c r="AQ57" s="127">
        <f t="shared" si="1"/>
        <v>0</v>
      </c>
    </row>
    <row r="58" spans="1:43" s="68" customFormat="1" ht="14.25" x14ac:dyDescent="0.3">
      <c r="A58" s="192">
        <v>37</v>
      </c>
      <c r="B58" s="136"/>
      <c r="C58" s="137"/>
      <c r="D58" s="138"/>
      <c r="E58" s="139"/>
      <c r="F58" s="136"/>
      <c r="G58" s="139"/>
      <c r="H58" s="287"/>
      <c r="I58" s="292"/>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0"/>
        <v>0</v>
      </c>
      <c r="AQ58" s="127">
        <f t="shared" si="1"/>
        <v>0</v>
      </c>
    </row>
    <row r="59" spans="1:43" s="68" customFormat="1" ht="14.25" x14ac:dyDescent="0.3">
      <c r="A59" s="192">
        <v>38</v>
      </c>
      <c r="B59" s="136"/>
      <c r="C59" s="137"/>
      <c r="D59" s="138"/>
      <c r="E59" s="139"/>
      <c r="F59" s="136"/>
      <c r="G59" s="139"/>
      <c r="H59" s="287"/>
      <c r="I59" s="292"/>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0"/>
        <v>0</v>
      </c>
      <c r="AQ59" s="127">
        <f t="shared" si="1"/>
        <v>0</v>
      </c>
    </row>
    <row r="60" spans="1:43" s="68" customFormat="1" ht="14.25" x14ac:dyDescent="0.3">
      <c r="A60" s="192">
        <v>39</v>
      </c>
      <c r="B60" s="136"/>
      <c r="C60" s="137"/>
      <c r="D60" s="138"/>
      <c r="E60" s="139"/>
      <c r="F60" s="136"/>
      <c r="G60" s="139"/>
      <c r="H60" s="287"/>
      <c r="I60" s="292"/>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0"/>
        <v>0</v>
      </c>
      <c r="AQ60" s="127">
        <f t="shared" si="1"/>
        <v>0</v>
      </c>
    </row>
    <row r="61" spans="1:43" s="68" customFormat="1" ht="14.25" x14ac:dyDescent="0.3">
      <c r="A61" s="192">
        <v>40</v>
      </c>
      <c r="B61" s="136"/>
      <c r="C61" s="137"/>
      <c r="D61" s="138"/>
      <c r="E61" s="139"/>
      <c r="F61" s="136"/>
      <c r="G61" s="139"/>
      <c r="H61" s="287"/>
      <c r="I61" s="292"/>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0"/>
        <v>0</v>
      </c>
      <c r="AQ61" s="127">
        <f t="shared" si="1"/>
        <v>0</v>
      </c>
    </row>
    <row r="62" spans="1:43" s="68" customFormat="1" ht="14.25" x14ac:dyDescent="0.3">
      <c r="A62" s="192">
        <v>41</v>
      </c>
      <c r="B62" s="136"/>
      <c r="C62" s="137"/>
      <c r="D62" s="138"/>
      <c r="E62" s="139"/>
      <c r="F62" s="136"/>
      <c r="G62" s="139"/>
      <c r="H62" s="287"/>
      <c r="I62" s="292"/>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0"/>
        <v>0</v>
      </c>
      <c r="AQ62" s="127">
        <f t="shared" si="1"/>
        <v>0</v>
      </c>
    </row>
    <row r="63" spans="1:43" s="68" customFormat="1" ht="14.25" x14ac:dyDescent="0.3">
      <c r="A63" s="192">
        <v>42</v>
      </c>
      <c r="B63" s="136"/>
      <c r="C63" s="137"/>
      <c r="D63" s="138"/>
      <c r="E63" s="139"/>
      <c r="F63" s="136"/>
      <c r="G63" s="139"/>
      <c r="H63" s="287"/>
      <c r="I63" s="292"/>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0"/>
        <v>0</v>
      </c>
      <c r="AQ63" s="127">
        <f t="shared" si="1"/>
        <v>0</v>
      </c>
    </row>
    <row r="64" spans="1:43" s="68" customFormat="1" ht="14.25" x14ac:dyDescent="0.3">
      <c r="A64" s="192">
        <v>43</v>
      </c>
      <c r="B64" s="136"/>
      <c r="C64" s="137"/>
      <c r="D64" s="138"/>
      <c r="E64" s="139"/>
      <c r="F64" s="136"/>
      <c r="G64" s="139"/>
      <c r="H64" s="287"/>
      <c r="I64" s="292"/>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0"/>
        <v>0</v>
      </c>
      <c r="AQ64" s="127">
        <f t="shared" si="1"/>
        <v>0</v>
      </c>
    </row>
    <row r="65" spans="1:43" s="68" customFormat="1" ht="14.25" x14ac:dyDescent="0.3">
      <c r="A65" s="192">
        <v>44</v>
      </c>
      <c r="B65" s="136"/>
      <c r="C65" s="137"/>
      <c r="D65" s="138"/>
      <c r="E65" s="139"/>
      <c r="F65" s="136"/>
      <c r="G65" s="139"/>
      <c r="H65" s="287"/>
      <c r="I65" s="292"/>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0"/>
        <v>0</v>
      </c>
      <c r="AQ65" s="127">
        <f t="shared" si="1"/>
        <v>0</v>
      </c>
    </row>
    <row r="66" spans="1:43" s="68" customFormat="1" ht="14.25" x14ac:dyDescent="0.3">
      <c r="A66" s="192">
        <v>45</v>
      </c>
      <c r="B66" s="136"/>
      <c r="C66" s="137"/>
      <c r="D66" s="138"/>
      <c r="E66" s="139"/>
      <c r="F66" s="136"/>
      <c r="G66" s="139"/>
      <c r="H66" s="287"/>
      <c r="I66" s="292"/>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0"/>
        <v>0</v>
      </c>
      <c r="AQ66" s="127">
        <f t="shared" si="1"/>
        <v>0</v>
      </c>
    </row>
    <row r="67" spans="1:43" s="68" customFormat="1" ht="14.25" x14ac:dyDescent="0.3">
      <c r="A67" s="192">
        <v>46</v>
      </c>
      <c r="B67" s="136"/>
      <c r="C67" s="137"/>
      <c r="D67" s="138"/>
      <c r="E67" s="139"/>
      <c r="F67" s="136"/>
      <c r="G67" s="139"/>
      <c r="H67" s="287"/>
      <c r="I67" s="292"/>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0"/>
        <v>0</v>
      </c>
      <c r="AQ67" s="127">
        <f t="shared" si="1"/>
        <v>0</v>
      </c>
    </row>
    <row r="68" spans="1:43" s="68" customFormat="1" ht="14.25" x14ac:dyDescent="0.3">
      <c r="A68" s="192">
        <v>47</v>
      </c>
      <c r="B68" s="136"/>
      <c r="C68" s="137"/>
      <c r="D68" s="138"/>
      <c r="E68" s="139"/>
      <c r="F68" s="136"/>
      <c r="G68" s="139"/>
      <c r="H68" s="287"/>
      <c r="I68" s="292"/>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0"/>
        <v>0</v>
      </c>
      <c r="AQ68" s="127">
        <f t="shared" si="1"/>
        <v>0</v>
      </c>
    </row>
    <row r="69" spans="1:43" s="68" customFormat="1" ht="14.25" x14ac:dyDescent="0.3">
      <c r="A69" s="192">
        <v>48</v>
      </c>
      <c r="B69" s="136"/>
      <c r="C69" s="137"/>
      <c r="D69" s="138"/>
      <c r="E69" s="139"/>
      <c r="F69" s="136"/>
      <c r="G69" s="139"/>
      <c r="H69" s="287"/>
      <c r="I69" s="292"/>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0"/>
        <v>0</v>
      </c>
      <c r="AQ69" s="127">
        <f t="shared" si="1"/>
        <v>0</v>
      </c>
    </row>
    <row r="70" spans="1:43" s="68" customFormat="1" ht="14.25" x14ac:dyDescent="0.3">
      <c r="A70" s="192">
        <v>49</v>
      </c>
      <c r="B70" s="136"/>
      <c r="C70" s="137"/>
      <c r="D70" s="138"/>
      <c r="E70" s="139"/>
      <c r="F70" s="136"/>
      <c r="G70" s="139"/>
      <c r="H70" s="287"/>
      <c r="I70" s="292"/>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0"/>
        <v>0</v>
      </c>
      <c r="AQ70" s="127">
        <f t="shared" si="1"/>
        <v>0</v>
      </c>
    </row>
    <row r="71" spans="1:43" s="68" customFormat="1" ht="14.25" x14ac:dyDescent="0.3">
      <c r="A71" s="192">
        <v>50</v>
      </c>
      <c r="B71" s="136"/>
      <c r="C71" s="137"/>
      <c r="D71" s="138"/>
      <c r="E71" s="139"/>
      <c r="F71" s="136"/>
      <c r="G71" s="139"/>
      <c r="H71" s="287"/>
      <c r="I71" s="292"/>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0"/>
        <v>0</v>
      </c>
      <c r="AQ71" s="127">
        <f t="shared" si="1"/>
        <v>0</v>
      </c>
    </row>
    <row r="72" spans="1:43" s="68" customFormat="1" ht="14.25" x14ac:dyDescent="0.3">
      <c r="A72" s="192">
        <v>51</v>
      </c>
      <c r="B72" s="136"/>
      <c r="C72" s="137"/>
      <c r="D72" s="138"/>
      <c r="E72" s="139"/>
      <c r="F72" s="136"/>
      <c r="G72" s="139"/>
      <c r="H72" s="287"/>
      <c r="I72" s="292"/>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0"/>
        <v>0</v>
      </c>
      <c r="AQ72" s="127">
        <f t="shared" si="1"/>
        <v>0</v>
      </c>
    </row>
    <row r="73" spans="1:43" s="68" customFormat="1" ht="14.25" x14ac:dyDescent="0.3">
      <c r="A73" s="192">
        <v>52</v>
      </c>
      <c r="B73" s="136"/>
      <c r="C73" s="137"/>
      <c r="D73" s="138"/>
      <c r="E73" s="139"/>
      <c r="F73" s="136"/>
      <c r="G73" s="139"/>
      <c r="H73" s="287"/>
      <c r="I73" s="292"/>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0"/>
        <v>0</v>
      </c>
      <c r="AQ73" s="127">
        <f t="shared" si="1"/>
        <v>0</v>
      </c>
    </row>
    <row r="74" spans="1:43" s="68" customFormat="1" ht="14.25" x14ac:dyDescent="0.3">
      <c r="A74" s="192">
        <v>53</v>
      </c>
      <c r="B74" s="136"/>
      <c r="C74" s="137"/>
      <c r="D74" s="138"/>
      <c r="E74" s="139"/>
      <c r="F74" s="136"/>
      <c r="G74" s="139"/>
      <c r="H74" s="287"/>
      <c r="I74" s="292"/>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0"/>
        <v>0</v>
      </c>
      <c r="AQ74" s="127">
        <f t="shared" si="1"/>
        <v>0</v>
      </c>
    </row>
    <row r="75" spans="1:43" s="68" customFormat="1" ht="14.25" x14ac:dyDescent="0.3">
      <c r="A75" s="192">
        <v>54</v>
      </c>
      <c r="B75" s="136"/>
      <c r="C75" s="137"/>
      <c r="D75" s="138"/>
      <c r="E75" s="139"/>
      <c r="F75" s="136"/>
      <c r="G75" s="139"/>
      <c r="H75" s="287"/>
      <c r="I75" s="292"/>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0"/>
        <v>0</v>
      </c>
      <c r="AQ75" s="127">
        <f t="shared" si="1"/>
        <v>0</v>
      </c>
    </row>
    <row r="76" spans="1:43" s="68" customFormat="1" ht="14.25" x14ac:dyDescent="0.3">
      <c r="A76" s="192">
        <v>55</v>
      </c>
      <c r="B76" s="136"/>
      <c r="C76" s="137"/>
      <c r="D76" s="138"/>
      <c r="E76" s="139"/>
      <c r="F76" s="136"/>
      <c r="G76" s="139"/>
      <c r="H76" s="287"/>
      <c r="I76" s="292"/>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0"/>
        <v>0</v>
      </c>
      <c r="AQ76" s="127">
        <f t="shared" si="1"/>
        <v>0</v>
      </c>
    </row>
    <row r="77" spans="1:43" s="68" customFormat="1" ht="14.25" x14ac:dyDescent="0.3">
      <c r="A77" s="192">
        <v>56</v>
      </c>
      <c r="B77" s="136"/>
      <c r="C77" s="137"/>
      <c r="D77" s="138"/>
      <c r="E77" s="139"/>
      <c r="F77" s="136"/>
      <c r="G77" s="139"/>
      <c r="H77" s="287"/>
      <c r="I77" s="292"/>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0"/>
        <v>0</v>
      </c>
      <c r="AQ77" s="127">
        <f t="shared" si="1"/>
        <v>0</v>
      </c>
    </row>
    <row r="78" spans="1:43" s="68" customFormat="1" ht="14.25" x14ac:dyDescent="0.3">
      <c r="A78" s="192">
        <v>57</v>
      </c>
      <c r="B78" s="136"/>
      <c r="C78" s="137"/>
      <c r="D78" s="138"/>
      <c r="E78" s="139"/>
      <c r="F78" s="136"/>
      <c r="G78" s="139"/>
      <c r="H78" s="287"/>
      <c r="I78" s="292"/>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0"/>
        <v>0</v>
      </c>
      <c r="AQ78" s="127">
        <f t="shared" si="1"/>
        <v>0</v>
      </c>
    </row>
    <row r="79" spans="1:43" s="68" customFormat="1" ht="14.25" x14ac:dyDescent="0.3">
      <c r="A79" s="192">
        <v>58</v>
      </c>
      <c r="B79" s="136"/>
      <c r="C79" s="137"/>
      <c r="D79" s="138"/>
      <c r="E79" s="139"/>
      <c r="F79" s="136"/>
      <c r="G79" s="139"/>
      <c r="H79" s="287"/>
      <c r="I79" s="292"/>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0"/>
        <v>0</v>
      </c>
      <c r="AQ79" s="127">
        <f t="shared" si="1"/>
        <v>0</v>
      </c>
    </row>
    <row r="80" spans="1:43" s="68" customFormat="1" ht="14.25" x14ac:dyDescent="0.3">
      <c r="A80" s="192">
        <v>59</v>
      </c>
      <c r="B80" s="136"/>
      <c r="C80" s="137"/>
      <c r="D80" s="138"/>
      <c r="E80" s="139"/>
      <c r="F80" s="136"/>
      <c r="G80" s="139"/>
      <c r="H80" s="287"/>
      <c r="I80" s="292"/>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0"/>
        <v>0</v>
      </c>
      <c r="AQ80" s="127">
        <f t="shared" si="1"/>
        <v>0</v>
      </c>
    </row>
    <row r="81" spans="1:43" s="68" customFormat="1" ht="14.25" hidden="1" x14ac:dyDescent="0.3">
      <c r="A81" s="192">
        <v>60</v>
      </c>
      <c r="B81" s="136"/>
      <c r="C81" s="137"/>
      <c r="D81" s="138"/>
      <c r="E81" s="139"/>
      <c r="F81" s="136"/>
      <c r="G81" s="139"/>
      <c r="H81" s="287"/>
      <c r="I81" s="292"/>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0"/>
        <v>0</v>
      </c>
      <c r="AQ81" s="127">
        <f t="shared" si="1"/>
        <v>0</v>
      </c>
    </row>
    <row r="82" spans="1:43" s="68" customFormat="1" ht="14.25" hidden="1" x14ac:dyDescent="0.3">
      <c r="A82" s="192">
        <v>61</v>
      </c>
      <c r="B82" s="136"/>
      <c r="C82" s="137"/>
      <c r="D82" s="138"/>
      <c r="E82" s="139"/>
      <c r="F82" s="136"/>
      <c r="G82" s="139"/>
      <c r="H82" s="287"/>
      <c r="I82" s="292"/>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0"/>
        <v>0</v>
      </c>
      <c r="AQ82" s="127">
        <f t="shared" si="1"/>
        <v>0</v>
      </c>
    </row>
    <row r="83" spans="1:43" s="68" customFormat="1" ht="14.25" hidden="1" x14ac:dyDescent="0.3">
      <c r="A83" s="192">
        <v>62</v>
      </c>
      <c r="B83" s="136"/>
      <c r="C83" s="137"/>
      <c r="D83" s="138"/>
      <c r="E83" s="139"/>
      <c r="F83" s="136"/>
      <c r="G83" s="139"/>
      <c r="H83" s="287"/>
      <c r="I83" s="292"/>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0"/>
        <v>0</v>
      </c>
      <c r="AQ83" s="127">
        <f t="shared" si="1"/>
        <v>0</v>
      </c>
    </row>
    <row r="84" spans="1:43" s="68" customFormat="1" ht="14.25" hidden="1" x14ac:dyDescent="0.3">
      <c r="A84" s="192">
        <v>63</v>
      </c>
      <c r="B84" s="136"/>
      <c r="C84" s="137"/>
      <c r="D84" s="138"/>
      <c r="E84" s="139"/>
      <c r="F84" s="136"/>
      <c r="G84" s="139"/>
      <c r="H84" s="287"/>
      <c r="I84" s="292"/>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0"/>
        <v>0</v>
      </c>
      <c r="AQ84" s="127">
        <f t="shared" si="1"/>
        <v>0</v>
      </c>
    </row>
    <row r="85" spans="1:43" s="68" customFormat="1" ht="14.25" hidden="1" x14ac:dyDescent="0.3">
      <c r="A85" s="192">
        <v>64</v>
      </c>
      <c r="B85" s="136"/>
      <c r="C85" s="137"/>
      <c r="D85" s="138"/>
      <c r="E85" s="139"/>
      <c r="F85" s="136"/>
      <c r="G85" s="139"/>
      <c r="H85" s="287"/>
      <c r="I85" s="292"/>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0"/>
        <v>0</v>
      </c>
      <c r="AQ85" s="127">
        <f t="shared" si="1"/>
        <v>0</v>
      </c>
    </row>
    <row r="86" spans="1:43" s="68" customFormat="1" ht="14.25" hidden="1" x14ac:dyDescent="0.3">
      <c r="A86" s="192">
        <v>65</v>
      </c>
      <c r="B86" s="136"/>
      <c r="C86" s="137"/>
      <c r="D86" s="138"/>
      <c r="E86" s="139"/>
      <c r="F86" s="136"/>
      <c r="G86" s="139"/>
      <c r="H86" s="287"/>
      <c r="I86" s="292"/>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49" si="2">SUM(J86:AO86)</f>
        <v>0</v>
      </c>
      <c r="AQ86" s="127">
        <f t="shared" ref="AQ86:AQ149" si="3">AP86-B86</f>
        <v>0</v>
      </c>
    </row>
    <row r="87" spans="1:43" s="68" customFormat="1" ht="14.25" hidden="1" x14ac:dyDescent="0.3">
      <c r="A87" s="192">
        <v>66</v>
      </c>
      <c r="B87" s="136"/>
      <c r="C87" s="137"/>
      <c r="D87" s="138"/>
      <c r="E87" s="139"/>
      <c r="F87" s="136"/>
      <c r="G87" s="139"/>
      <c r="H87" s="287"/>
      <c r="I87" s="292"/>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2"/>
        <v>0</v>
      </c>
      <c r="AQ87" s="127">
        <f t="shared" si="3"/>
        <v>0</v>
      </c>
    </row>
    <row r="88" spans="1:43" s="68" customFormat="1" ht="14.25" hidden="1" x14ac:dyDescent="0.3">
      <c r="A88" s="192">
        <v>67</v>
      </c>
      <c r="B88" s="136"/>
      <c r="C88" s="137"/>
      <c r="D88" s="138"/>
      <c r="E88" s="139"/>
      <c r="F88" s="136"/>
      <c r="G88" s="139"/>
      <c r="H88" s="287"/>
      <c r="I88" s="292"/>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2"/>
        <v>0</v>
      </c>
      <c r="AQ88" s="127">
        <f t="shared" si="3"/>
        <v>0</v>
      </c>
    </row>
    <row r="89" spans="1:43" s="68" customFormat="1" ht="14.25" hidden="1" x14ac:dyDescent="0.3">
      <c r="A89" s="192">
        <v>68</v>
      </c>
      <c r="B89" s="136"/>
      <c r="C89" s="137"/>
      <c r="D89" s="138"/>
      <c r="E89" s="139"/>
      <c r="F89" s="136"/>
      <c r="G89" s="139"/>
      <c r="H89" s="287"/>
      <c r="I89" s="292"/>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2"/>
        <v>0</v>
      </c>
      <c r="AQ89" s="127">
        <f t="shared" si="3"/>
        <v>0</v>
      </c>
    </row>
    <row r="90" spans="1:43" s="68" customFormat="1" ht="14.25" hidden="1" x14ac:dyDescent="0.3">
      <c r="A90" s="192">
        <v>69</v>
      </c>
      <c r="B90" s="136"/>
      <c r="C90" s="137"/>
      <c r="D90" s="138"/>
      <c r="E90" s="139"/>
      <c r="F90" s="136"/>
      <c r="G90" s="139"/>
      <c r="H90" s="287"/>
      <c r="I90" s="292"/>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2"/>
        <v>0</v>
      </c>
      <c r="AQ90" s="127">
        <f t="shared" si="3"/>
        <v>0</v>
      </c>
    </row>
    <row r="91" spans="1:43" s="68" customFormat="1" ht="14.25" hidden="1" x14ac:dyDescent="0.3">
      <c r="A91" s="192">
        <v>70</v>
      </c>
      <c r="B91" s="136"/>
      <c r="C91" s="137"/>
      <c r="D91" s="138"/>
      <c r="E91" s="139"/>
      <c r="F91" s="136"/>
      <c r="G91" s="139"/>
      <c r="H91" s="287"/>
      <c r="I91" s="292"/>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2"/>
        <v>0</v>
      </c>
      <c r="AQ91" s="127">
        <f t="shared" si="3"/>
        <v>0</v>
      </c>
    </row>
    <row r="92" spans="1:43" s="68" customFormat="1" ht="14.25" hidden="1" x14ac:dyDescent="0.3">
      <c r="A92" s="192">
        <v>71</v>
      </c>
      <c r="B92" s="136"/>
      <c r="C92" s="137"/>
      <c r="D92" s="138"/>
      <c r="E92" s="139"/>
      <c r="F92" s="136"/>
      <c r="G92" s="139"/>
      <c r="H92" s="287"/>
      <c r="I92" s="292"/>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2"/>
        <v>0</v>
      </c>
      <c r="AQ92" s="127">
        <f t="shared" si="3"/>
        <v>0</v>
      </c>
    </row>
    <row r="93" spans="1:43" s="68" customFormat="1" ht="14.25" hidden="1" x14ac:dyDescent="0.3">
      <c r="A93" s="192">
        <v>72</v>
      </c>
      <c r="B93" s="136"/>
      <c r="C93" s="137"/>
      <c r="D93" s="138"/>
      <c r="E93" s="139"/>
      <c r="F93" s="136"/>
      <c r="G93" s="139"/>
      <c r="H93" s="287"/>
      <c r="I93" s="292"/>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2"/>
        <v>0</v>
      </c>
      <c r="AQ93" s="127">
        <f t="shared" si="3"/>
        <v>0</v>
      </c>
    </row>
    <row r="94" spans="1:43" s="68" customFormat="1" ht="14.25" hidden="1" x14ac:dyDescent="0.3">
      <c r="A94" s="192">
        <v>73</v>
      </c>
      <c r="B94" s="136"/>
      <c r="C94" s="137"/>
      <c r="D94" s="138"/>
      <c r="E94" s="139"/>
      <c r="F94" s="136"/>
      <c r="G94" s="139"/>
      <c r="H94" s="287"/>
      <c r="I94" s="292"/>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2"/>
        <v>0</v>
      </c>
      <c r="AQ94" s="127">
        <f t="shared" si="3"/>
        <v>0</v>
      </c>
    </row>
    <row r="95" spans="1:43" s="68" customFormat="1" ht="14.25" hidden="1" x14ac:dyDescent="0.3">
      <c r="A95" s="192">
        <v>74</v>
      </c>
      <c r="B95" s="136"/>
      <c r="C95" s="137"/>
      <c r="D95" s="138"/>
      <c r="E95" s="139"/>
      <c r="F95" s="136"/>
      <c r="G95" s="139"/>
      <c r="H95" s="287"/>
      <c r="I95" s="292"/>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2"/>
        <v>0</v>
      </c>
      <c r="AQ95" s="127">
        <f t="shared" si="3"/>
        <v>0</v>
      </c>
    </row>
    <row r="96" spans="1:43" s="68" customFormat="1" ht="14.25" hidden="1" x14ac:dyDescent="0.3">
      <c r="A96" s="192">
        <v>75</v>
      </c>
      <c r="B96" s="136"/>
      <c r="C96" s="137"/>
      <c r="D96" s="138"/>
      <c r="E96" s="139"/>
      <c r="F96" s="136"/>
      <c r="G96" s="139"/>
      <c r="H96" s="287"/>
      <c r="I96" s="292"/>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2"/>
        <v>0</v>
      </c>
      <c r="AQ96" s="127">
        <f t="shared" si="3"/>
        <v>0</v>
      </c>
    </row>
    <row r="97" spans="1:43" s="68" customFormat="1" ht="14.25" hidden="1" x14ac:dyDescent="0.3">
      <c r="A97" s="192">
        <v>76</v>
      </c>
      <c r="B97" s="136"/>
      <c r="C97" s="137"/>
      <c r="D97" s="138"/>
      <c r="E97" s="139"/>
      <c r="F97" s="136"/>
      <c r="G97" s="139"/>
      <c r="H97" s="287"/>
      <c r="I97" s="292"/>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2"/>
        <v>0</v>
      </c>
      <c r="AQ97" s="127">
        <f t="shared" si="3"/>
        <v>0</v>
      </c>
    </row>
    <row r="98" spans="1:43" s="68" customFormat="1" ht="14.25" hidden="1" x14ac:dyDescent="0.3">
      <c r="A98" s="192">
        <v>77</v>
      </c>
      <c r="B98" s="136"/>
      <c r="C98" s="137"/>
      <c r="D98" s="138"/>
      <c r="E98" s="139"/>
      <c r="F98" s="136"/>
      <c r="G98" s="139"/>
      <c r="H98" s="287"/>
      <c r="I98" s="292"/>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2"/>
        <v>0</v>
      </c>
      <c r="AQ98" s="127">
        <f t="shared" si="3"/>
        <v>0</v>
      </c>
    </row>
    <row r="99" spans="1:43" s="68" customFormat="1" ht="14.25" hidden="1" x14ac:dyDescent="0.3">
      <c r="A99" s="192">
        <v>78</v>
      </c>
      <c r="B99" s="136"/>
      <c r="C99" s="137"/>
      <c r="D99" s="138"/>
      <c r="E99" s="139"/>
      <c r="F99" s="136"/>
      <c r="G99" s="139"/>
      <c r="H99" s="287"/>
      <c r="I99" s="292"/>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2"/>
        <v>0</v>
      </c>
      <c r="AQ99" s="127">
        <f t="shared" si="3"/>
        <v>0</v>
      </c>
    </row>
    <row r="100" spans="1:43" s="68" customFormat="1" ht="14.25" hidden="1" x14ac:dyDescent="0.3">
      <c r="A100" s="192">
        <v>79</v>
      </c>
      <c r="B100" s="136"/>
      <c r="C100" s="137"/>
      <c r="D100" s="138"/>
      <c r="E100" s="139"/>
      <c r="F100" s="136"/>
      <c r="G100" s="139"/>
      <c r="H100" s="287"/>
      <c r="I100" s="292"/>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2"/>
        <v>0</v>
      </c>
      <c r="AQ100" s="127">
        <f t="shared" si="3"/>
        <v>0</v>
      </c>
    </row>
    <row r="101" spans="1:43" s="68" customFormat="1" ht="14.25" hidden="1" x14ac:dyDescent="0.3">
      <c r="A101" s="192">
        <v>80</v>
      </c>
      <c r="B101" s="136"/>
      <c r="C101" s="137"/>
      <c r="D101" s="138"/>
      <c r="E101" s="139"/>
      <c r="F101" s="136"/>
      <c r="G101" s="139"/>
      <c r="H101" s="287"/>
      <c r="I101" s="292"/>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2"/>
        <v>0</v>
      </c>
      <c r="AQ101" s="127">
        <f t="shared" si="3"/>
        <v>0</v>
      </c>
    </row>
    <row r="102" spans="1:43" s="68" customFormat="1" ht="14.25" hidden="1" x14ac:dyDescent="0.3">
      <c r="A102" s="192">
        <v>81</v>
      </c>
      <c r="B102" s="136"/>
      <c r="C102" s="137"/>
      <c r="D102" s="138"/>
      <c r="E102" s="139"/>
      <c r="F102" s="136"/>
      <c r="G102" s="139"/>
      <c r="H102" s="287"/>
      <c r="I102" s="292"/>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2"/>
        <v>0</v>
      </c>
      <c r="AQ102" s="127">
        <f t="shared" si="3"/>
        <v>0</v>
      </c>
    </row>
    <row r="103" spans="1:43" s="68" customFormat="1" ht="14.25" hidden="1" x14ac:dyDescent="0.3">
      <c r="A103" s="192">
        <v>82</v>
      </c>
      <c r="B103" s="136"/>
      <c r="C103" s="137"/>
      <c r="D103" s="138"/>
      <c r="E103" s="139"/>
      <c r="F103" s="136"/>
      <c r="G103" s="139"/>
      <c r="H103" s="287"/>
      <c r="I103" s="292"/>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2"/>
        <v>0</v>
      </c>
      <c r="AQ103" s="127">
        <f t="shared" si="3"/>
        <v>0</v>
      </c>
    </row>
    <row r="104" spans="1:43" s="68" customFormat="1" ht="14.25" hidden="1" x14ac:dyDescent="0.3">
      <c r="A104" s="192">
        <v>83</v>
      </c>
      <c r="B104" s="136"/>
      <c r="C104" s="137"/>
      <c r="D104" s="138"/>
      <c r="E104" s="139"/>
      <c r="F104" s="136"/>
      <c r="G104" s="139"/>
      <c r="H104" s="287"/>
      <c r="I104" s="292"/>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2"/>
        <v>0</v>
      </c>
      <c r="AQ104" s="127">
        <f t="shared" si="3"/>
        <v>0</v>
      </c>
    </row>
    <row r="105" spans="1:43" s="68" customFormat="1" ht="14.25" hidden="1" x14ac:dyDescent="0.3">
      <c r="A105" s="192">
        <v>84</v>
      </c>
      <c r="B105" s="136"/>
      <c r="C105" s="137"/>
      <c r="D105" s="138"/>
      <c r="E105" s="139"/>
      <c r="F105" s="136"/>
      <c r="G105" s="139"/>
      <c r="H105" s="287"/>
      <c r="I105" s="292"/>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2"/>
        <v>0</v>
      </c>
      <c r="AQ105" s="127">
        <f t="shared" si="3"/>
        <v>0</v>
      </c>
    </row>
    <row r="106" spans="1:43" s="68" customFormat="1" ht="14.25" hidden="1" x14ac:dyDescent="0.3">
      <c r="A106" s="192">
        <v>85</v>
      </c>
      <c r="B106" s="136"/>
      <c r="C106" s="137"/>
      <c r="D106" s="138"/>
      <c r="E106" s="139"/>
      <c r="F106" s="136"/>
      <c r="G106" s="139"/>
      <c r="H106" s="287"/>
      <c r="I106" s="292"/>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2"/>
        <v>0</v>
      </c>
      <c r="AQ106" s="127">
        <f t="shared" si="3"/>
        <v>0</v>
      </c>
    </row>
    <row r="107" spans="1:43" s="68" customFormat="1" ht="14.25" hidden="1" x14ac:dyDescent="0.3">
      <c r="A107" s="192">
        <v>86</v>
      </c>
      <c r="B107" s="136"/>
      <c r="C107" s="137"/>
      <c r="D107" s="138"/>
      <c r="E107" s="139"/>
      <c r="F107" s="136"/>
      <c r="G107" s="139"/>
      <c r="H107" s="287"/>
      <c r="I107" s="292"/>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2"/>
        <v>0</v>
      </c>
      <c r="AQ107" s="127">
        <f t="shared" si="3"/>
        <v>0</v>
      </c>
    </row>
    <row r="108" spans="1:43" s="68" customFormat="1" ht="14.25" hidden="1" x14ac:dyDescent="0.3">
      <c r="A108" s="192">
        <v>87</v>
      </c>
      <c r="B108" s="136"/>
      <c r="C108" s="137"/>
      <c r="D108" s="138"/>
      <c r="E108" s="139"/>
      <c r="F108" s="136"/>
      <c r="G108" s="139"/>
      <c r="H108" s="287"/>
      <c r="I108" s="292"/>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2"/>
        <v>0</v>
      </c>
      <c r="AQ108" s="127">
        <f t="shared" si="3"/>
        <v>0</v>
      </c>
    </row>
    <row r="109" spans="1:43" s="68" customFormat="1" ht="14.25" hidden="1" x14ac:dyDescent="0.3">
      <c r="A109" s="192">
        <v>88</v>
      </c>
      <c r="B109" s="136"/>
      <c r="C109" s="137"/>
      <c r="D109" s="138"/>
      <c r="E109" s="139"/>
      <c r="F109" s="136"/>
      <c r="G109" s="139"/>
      <c r="H109" s="287"/>
      <c r="I109" s="292"/>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2"/>
        <v>0</v>
      </c>
      <c r="AQ109" s="127">
        <f t="shared" si="3"/>
        <v>0</v>
      </c>
    </row>
    <row r="110" spans="1:43" s="68" customFormat="1" ht="14.25" hidden="1" x14ac:dyDescent="0.3">
      <c r="A110" s="192">
        <v>89</v>
      </c>
      <c r="B110" s="136"/>
      <c r="C110" s="137"/>
      <c r="D110" s="138"/>
      <c r="E110" s="139"/>
      <c r="F110" s="136"/>
      <c r="G110" s="139"/>
      <c r="H110" s="287"/>
      <c r="I110" s="292"/>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2"/>
        <v>0</v>
      </c>
      <c r="AQ110" s="127">
        <f t="shared" si="3"/>
        <v>0</v>
      </c>
    </row>
    <row r="111" spans="1:43" s="68" customFormat="1" ht="14.25" hidden="1" x14ac:dyDescent="0.3">
      <c r="A111" s="192">
        <v>90</v>
      </c>
      <c r="B111" s="136"/>
      <c r="C111" s="137"/>
      <c r="D111" s="138"/>
      <c r="E111" s="139"/>
      <c r="F111" s="136"/>
      <c r="G111" s="139"/>
      <c r="H111" s="287"/>
      <c r="I111" s="292"/>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2"/>
        <v>0</v>
      </c>
      <c r="AQ111" s="127">
        <f t="shared" si="3"/>
        <v>0</v>
      </c>
    </row>
    <row r="112" spans="1:43" s="68" customFormat="1" ht="14.25" hidden="1" x14ac:dyDescent="0.3">
      <c r="A112" s="192">
        <v>91</v>
      </c>
      <c r="B112" s="136"/>
      <c r="C112" s="137"/>
      <c r="D112" s="138"/>
      <c r="E112" s="139"/>
      <c r="F112" s="136"/>
      <c r="G112" s="139"/>
      <c r="H112" s="287"/>
      <c r="I112" s="292"/>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2"/>
        <v>0</v>
      </c>
      <c r="AQ112" s="127">
        <f t="shared" si="3"/>
        <v>0</v>
      </c>
    </row>
    <row r="113" spans="1:43" s="68" customFormat="1" ht="14.25" hidden="1" x14ac:dyDescent="0.3">
      <c r="A113" s="192">
        <v>92</v>
      </c>
      <c r="B113" s="136"/>
      <c r="C113" s="137"/>
      <c r="D113" s="138"/>
      <c r="E113" s="139"/>
      <c r="F113" s="136"/>
      <c r="G113" s="139"/>
      <c r="H113" s="287"/>
      <c r="I113" s="292"/>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2"/>
        <v>0</v>
      </c>
      <c r="AQ113" s="127">
        <f t="shared" si="3"/>
        <v>0</v>
      </c>
    </row>
    <row r="114" spans="1:43" s="68" customFormat="1" ht="14.25" hidden="1" x14ac:dyDescent="0.3">
      <c r="A114" s="192">
        <v>93</v>
      </c>
      <c r="B114" s="136"/>
      <c r="C114" s="137"/>
      <c r="D114" s="138"/>
      <c r="E114" s="139"/>
      <c r="F114" s="136"/>
      <c r="G114" s="139"/>
      <c r="H114" s="287"/>
      <c r="I114" s="292"/>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2"/>
        <v>0</v>
      </c>
      <c r="AQ114" s="127">
        <f t="shared" si="3"/>
        <v>0</v>
      </c>
    </row>
    <row r="115" spans="1:43" s="68" customFormat="1" ht="14.25" hidden="1" x14ac:dyDescent="0.3">
      <c r="A115" s="192">
        <v>94</v>
      </c>
      <c r="B115" s="136"/>
      <c r="C115" s="137"/>
      <c r="D115" s="138"/>
      <c r="E115" s="139"/>
      <c r="F115" s="136"/>
      <c r="G115" s="139"/>
      <c r="H115" s="287"/>
      <c r="I115" s="292"/>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2"/>
        <v>0</v>
      </c>
      <c r="AQ115" s="127">
        <f t="shared" si="3"/>
        <v>0</v>
      </c>
    </row>
    <row r="116" spans="1:43" s="68" customFormat="1" ht="14.25" hidden="1" x14ac:dyDescent="0.3">
      <c r="A116" s="192">
        <v>95</v>
      </c>
      <c r="B116" s="136"/>
      <c r="C116" s="137"/>
      <c r="D116" s="138"/>
      <c r="E116" s="139"/>
      <c r="F116" s="136"/>
      <c r="G116" s="139"/>
      <c r="H116" s="287"/>
      <c r="I116" s="292"/>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2"/>
        <v>0</v>
      </c>
      <c r="AQ116" s="127">
        <f t="shared" si="3"/>
        <v>0</v>
      </c>
    </row>
    <row r="117" spans="1:43" s="68" customFormat="1" ht="14.25" hidden="1" x14ac:dyDescent="0.3">
      <c r="A117" s="192">
        <v>96</v>
      </c>
      <c r="B117" s="136"/>
      <c r="C117" s="137"/>
      <c r="D117" s="138"/>
      <c r="E117" s="139"/>
      <c r="F117" s="136"/>
      <c r="G117" s="139"/>
      <c r="H117" s="287"/>
      <c r="I117" s="292"/>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2"/>
        <v>0</v>
      </c>
      <c r="AQ117" s="127">
        <f t="shared" si="3"/>
        <v>0</v>
      </c>
    </row>
    <row r="118" spans="1:43" s="68" customFormat="1" ht="14.25" hidden="1" x14ac:dyDescent="0.3">
      <c r="A118" s="192">
        <v>97</v>
      </c>
      <c r="B118" s="136"/>
      <c r="C118" s="137"/>
      <c r="D118" s="138"/>
      <c r="E118" s="139"/>
      <c r="F118" s="136"/>
      <c r="G118" s="139"/>
      <c r="H118" s="287"/>
      <c r="I118" s="292"/>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si="2"/>
        <v>0</v>
      </c>
      <c r="AQ118" s="127">
        <f t="shared" si="3"/>
        <v>0</v>
      </c>
    </row>
    <row r="119" spans="1:43" s="68" customFormat="1" ht="14.25" hidden="1" x14ac:dyDescent="0.3">
      <c r="A119" s="192">
        <v>98</v>
      </c>
      <c r="B119" s="136"/>
      <c r="C119" s="137"/>
      <c r="D119" s="138"/>
      <c r="E119" s="139"/>
      <c r="F119" s="136"/>
      <c r="G119" s="139"/>
      <c r="H119" s="287"/>
      <c r="I119" s="292"/>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2"/>
        <v>0</v>
      </c>
      <c r="AQ119" s="127">
        <f t="shared" si="3"/>
        <v>0</v>
      </c>
    </row>
    <row r="120" spans="1:43" s="68" customFormat="1" ht="14.25" hidden="1" x14ac:dyDescent="0.3">
      <c r="A120" s="192">
        <v>99</v>
      </c>
      <c r="B120" s="136"/>
      <c r="C120" s="137"/>
      <c r="D120" s="138"/>
      <c r="E120" s="139"/>
      <c r="F120" s="136"/>
      <c r="G120" s="139"/>
      <c r="H120" s="287"/>
      <c r="I120" s="292"/>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2"/>
        <v>0</v>
      </c>
      <c r="AQ120" s="127">
        <f t="shared" si="3"/>
        <v>0</v>
      </c>
    </row>
    <row r="121" spans="1:43" s="68" customFormat="1" ht="14.25" hidden="1" x14ac:dyDescent="0.3">
      <c r="A121" s="192">
        <v>100</v>
      </c>
      <c r="B121" s="136"/>
      <c r="C121" s="137"/>
      <c r="D121" s="138"/>
      <c r="E121" s="139"/>
      <c r="F121" s="136"/>
      <c r="G121" s="139"/>
      <c r="H121" s="287"/>
      <c r="I121" s="292"/>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2"/>
        <v>0</v>
      </c>
      <c r="AQ121" s="127">
        <f t="shared" si="3"/>
        <v>0</v>
      </c>
    </row>
    <row r="122" spans="1:43" s="68" customFormat="1" ht="14.25" hidden="1" x14ac:dyDescent="0.3">
      <c r="A122" s="192">
        <v>101</v>
      </c>
      <c r="B122" s="136"/>
      <c r="C122" s="137"/>
      <c r="D122" s="138"/>
      <c r="E122" s="139"/>
      <c r="F122" s="136"/>
      <c r="G122" s="139"/>
      <c r="H122" s="287"/>
      <c r="I122" s="292"/>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2"/>
        <v>0</v>
      </c>
      <c r="AQ122" s="127">
        <f t="shared" si="3"/>
        <v>0</v>
      </c>
    </row>
    <row r="123" spans="1:43" s="68" customFormat="1" ht="14.25" hidden="1" x14ac:dyDescent="0.3">
      <c r="A123" s="192">
        <v>102</v>
      </c>
      <c r="B123" s="136"/>
      <c r="C123" s="137"/>
      <c r="D123" s="138"/>
      <c r="E123" s="139"/>
      <c r="F123" s="136"/>
      <c r="G123" s="139"/>
      <c r="H123" s="287"/>
      <c r="I123" s="292"/>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2"/>
        <v>0</v>
      </c>
      <c r="AQ123" s="127">
        <f t="shared" si="3"/>
        <v>0</v>
      </c>
    </row>
    <row r="124" spans="1:43" s="68" customFormat="1" ht="14.25" hidden="1" x14ac:dyDescent="0.3">
      <c r="A124" s="192">
        <v>103</v>
      </c>
      <c r="B124" s="136"/>
      <c r="C124" s="137"/>
      <c r="D124" s="138"/>
      <c r="E124" s="139"/>
      <c r="F124" s="136"/>
      <c r="G124" s="139"/>
      <c r="H124" s="287"/>
      <c r="I124" s="292"/>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2"/>
        <v>0</v>
      </c>
      <c r="AQ124" s="127">
        <f t="shared" si="3"/>
        <v>0</v>
      </c>
    </row>
    <row r="125" spans="1:43" s="68" customFormat="1" ht="14.25" hidden="1" x14ac:dyDescent="0.3">
      <c r="A125" s="192">
        <v>104</v>
      </c>
      <c r="B125" s="136"/>
      <c r="C125" s="137"/>
      <c r="D125" s="138"/>
      <c r="E125" s="139"/>
      <c r="F125" s="136"/>
      <c r="G125" s="139"/>
      <c r="H125" s="287"/>
      <c r="I125" s="292"/>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2"/>
        <v>0</v>
      </c>
      <c r="AQ125" s="127">
        <f t="shared" si="3"/>
        <v>0</v>
      </c>
    </row>
    <row r="126" spans="1:43" s="68" customFormat="1" ht="14.25" hidden="1" x14ac:dyDescent="0.3">
      <c r="A126" s="192">
        <v>105</v>
      </c>
      <c r="B126" s="136"/>
      <c r="C126" s="137"/>
      <c r="D126" s="138"/>
      <c r="E126" s="139"/>
      <c r="F126" s="136"/>
      <c r="G126" s="139"/>
      <c r="H126" s="287"/>
      <c r="I126" s="292"/>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2"/>
        <v>0</v>
      </c>
      <c r="AQ126" s="127">
        <f t="shared" si="3"/>
        <v>0</v>
      </c>
    </row>
    <row r="127" spans="1:43" s="68" customFormat="1" ht="14.25" hidden="1" x14ac:dyDescent="0.3">
      <c r="A127" s="192">
        <v>106</v>
      </c>
      <c r="B127" s="136"/>
      <c r="C127" s="137"/>
      <c r="D127" s="138"/>
      <c r="E127" s="139"/>
      <c r="F127" s="136"/>
      <c r="G127" s="139"/>
      <c r="H127" s="287"/>
      <c r="I127" s="292"/>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2"/>
        <v>0</v>
      </c>
      <c r="AQ127" s="127">
        <f t="shared" si="3"/>
        <v>0</v>
      </c>
    </row>
    <row r="128" spans="1:43" s="68" customFormat="1" ht="14.25" hidden="1" x14ac:dyDescent="0.3">
      <c r="A128" s="192">
        <v>107</v>
      </c>
      <c r="B128" s="136"/>
      <c r="C128" s="137"/>
      <c r="D128" s="138"/>
      <c r="E128" s="139"/>
      <c r="F128" s="136"/>
      <c r="G128" s="139"/>
      <c r="H128" s="287"/>
      <c r="I128" s="292"/>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2"/>
        <v>0</v>
      </c>
      <c r="AQ128" s="127">
        <f t="shared" si="3"/>
        <v>0</v>
      </c>
    </row>
    <row r="129" spans="1:43" s="68" customFormat="1" ht="14.25" hidden="1" x14ac:dyDescent="0.3">
      <c r="A129" s="192">
        <v>108</v>
      </c>
      <c r="B129" s="136"/>
      <c r="C129" s="137"/>
      <c r="D129" s="138"/>
      <c r="E129" s="139"/>
      <c r="F129" s="136"/>
      <c r="G129" s="139"/>
      <c r="H129" s="287"/>
      <c r="I129" s="292"/>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2"/>
        <v>0</v>
      </c>
      <c r="AQ129" s="127">
        <f t="shared" si="3"/>
        <v>0</v>
      </c>
    </row>
    <row r="130" spans="1:43" s="68" customFormat="1" ht="14.25" hidden="1" x14ac:dyDescent="0.3">
      <c r="A130" s="192">
        <v>109</v>
      </c>
      <c r="B130" s="136"/>
      <c r="C130" s="137"/>
      <c r="D130" s="138"/>
      <c r="E130" s="139"/>
      <c r="F130" s="136"/>
      <c r="G130" s="139"/>
      <c r="H130" s="287"/>
      <c r="I130" s="292"/>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2"/>
        <v>0</v>
      </c>
      <c r="AQ130" s="127">
        <f t="shared" si="3"/>
        <v>0</v>
      </c>
    </row>
    <row r="131" spans="1:43" s="68" customFormat="1" ht="14.25" hidden="1" x14ac:dyDescent="0.3">
      <c r="A131" s="192">
        <v>110</v>
      </c>
      <c r="B131" s="136"/>
      <c r="C131" s="137"/>
      <c r="D131" s="138"/>
      <c r="E131" s="139"/>
      <c r="F131" s="136"/>
      <c r="G131" s="139"/>
      <c r="H131" s="287"/>
      <c r="I131" s="292"/>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2"/>
        <v>0</v>
      </c>
      <c r="AQ131" s="127">
        <f t="shared" si="3"/>
        <v>0</v>
      </c>
    </row>
    <row r="132" spans="1:43" s="68" customFormat="1" ht="14.25" hidden="1" x14ac:dyDescent="0.3">
      <c r="A132" s="192">
        <v>111</v>
      </c>
      <c r="B132" s="136"/>
      <c r="C132" s="137"/>
      <c r="D132" s="138"/>
      <c r="E132" s="139"/>
      <c r="F132" s="136"/>
      <c r="G132" s="139"/>
      <c r="H132" s="287"/>
      <c r="I132" s="292"/>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2"/>
        <v>0</v>
      </c>
      <c r="AQ132" s="127">
        <f t="shared" si="3"/>
        <v>0</v>
      </c>
    </row>
    <row r="133" spans="1:43" s="68" customFormat="1" ht="14.25" hidden="1" x14ac:dyDescent="0.3">
      <c r="A133" s="192">
        <v>112</v>
      </c>
      <c r="B133" s="136"/>
      <c r="C133" s="137"/>
      <c r="D133" s="138"/>
      <c r="E133" s="139"/>
      <c r="F133" s="136"/>
      <c r="G133" s="139"/>
      <c r="H133" s="287"/>
      <c r="I133" s="292"/>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2"/>
        <v>0</v>
      </c>
      <c r="AQ133" s="127">
        <f t="shared" si="3"/>
        <v>0</v>
      </c>
    </row>
    <row r="134" spans="1:43" s="68" customFormat="1" ht="14.25" hidden="1" x14ac:dyDescent="0.3">
      <c r="A134" s="192">
        <v>113</v>
      </c>
      <c r="B134" s="136"/>
      <c r="C134" s="137"/>
      <c r="D134" s="138"/>
      <c r="E134" s="139"/>
      <c r="F134" s="136"/>
      <c r="G134" s="139"/>
      <c r="H134" s="287"/>
      <c r="I134" s="292"/>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2"/>
        <v>0</v>
      </c>
      <c r="AQ134" s="127">
        <f t="shared" si="3"/>
        <v>0</v>
      </c>
    </row>
    <row r="135" spans="1:43" s="68" customFormat="1" ht="14.25" hidden="1" x14ac:dyDescent="0.3">
      <c r="A135" s="192">
        <v>114</v>
      </c>
      <c r="B135" s="136"/>
      <c r="C135" s="137"/>
      <c r="D135" s="138"/>
      <c r="E135" s="139"/>
      <c r="F135" s="136"/>
      <c r="G135" s="139"/>
      <c r="H135" s="287"/>
      <c r="I135" s="292"/>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2"/>
        <v>0</v>
      </c>
      <c r="AQ135" s="127">
        <f t="shared" si="3"/>
        <v>0</v>
      </c>
    </row>
    <row r="136" spans="1:43" s="68" customFormat="1" ht="14.25" hidden="1" x14ac:dyDescent="0.3">
      <c r="A136" s="192">
        <v>115</v>
      </c>
      <c r="B136" s="136"/>
      <c r="C136" s="137"/>
      <c r="D136" s="138"/>
      <c r="E136" s="139"/>
      <c r="F136" s="136"/>
      <c r="G136" s="139"/>
      <c r="H136" s="287"/>
      <c r="I136" s="292"/>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2"/>
        <v>0</v>
      </c>
      <c r="AQ136" s="127">
        <f t="shared" si="3"/>
        <v>0</v>
      </c>
    </row>
    <row r="137" spans="1:43" s="68" customFormat="1" ht="14.25" hidden="1" x14ac:dyDescent="0.3">
      <c r="A137" s="192">
        <v>116</v>
      </c>
      <c r="B137" s="136"/>
      <c r="C137" s="137"/>
      <c r="D137" s="138"/>
      <c r="E137" s="139"/>
      <c r="F137" s="136"/>
      <c r="G137" s="139"/>
      <c r="H137" s="287"/>
      <c r="I137" s="292"/>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2"/>
        <v>0</v>
      </c>
      <c r="AQ137" s="127">
        <f t="shared" si="3"/>
        <v>0</v>
      </c>
    </row>
    <row r="138" spans="1:43" s="68" customFormat="1" ht="14.25" hidden="1" x14ac:dyDescent="0.3">
      <c r="A138" s="192">
        <v>117</v>
      </c>
      <c r="B138" s="136"/>
      <c r="C138" s="137"/>
      <c r="D138" s="138"/>
      <c r="E138" s="139"/>
      <c r="F138" s="136"/>
      <c r="G138" s="139"/>
      <c r="H138" s="287"/>
      <c r="I138" s="292"/>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2"/>
        <v>0</v>
      </c>
      <c r="AQ138" s="127">
        <f t="shared" si="3"/>
        <v>0</v>
      </c>
    </row>
    <row r="139" spans="1:43" s="68" customFormat="1" ht="14.25" hidden="1" x14ac:dyDescent="0.3">
      <c r="A139" s="192">
        <v>118</v>
      </c>
      <c r="B139" s="136"/>
      <c r="C139" s="137"/>
      <c r="D139" s="138"/>
      <c r="E139" s="139"/>
      <c r="F139" s="136"/>
      <c r="G139" s="139"/>
      <c r="H139" s="287"/>
      <c r="I139" s="292"/>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2"/>
        <v>0</v>
      </c>
      <c r="AQ139" s="127">
        <f t="shared" si="3"/>
        <v>0</v>
      </c>
    </row>
    <row r="140" spans="1:43" s="68" customFormat="1" ht="14.25" hidden="1" x14ac:dyDescent="0.3">
      <c r="A140" s="192">
        <v>119</v>
      </c>
      <c r="B140" s="136"/>
      <c r="C140" s="137"/>
      <c r="D140" s="138"/>
      <c r="E140" s="139"/>
      <c r="F140" s="136"/>
      <c r="G140" s="139"/>
      <c r="H140" s="287"/>
      <c r="I140" s="292"/>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2"/>
        <v>0</v>
      </c>
      <c r="AQ140" s="127">
        <f t="shared" si="3"/>
        <v>0</v>
      </c>
    </row>
    <row r="141" spans="1:43" s="68" customFormat="1" ht="14.25" hidden="1" x14ac:dyDescent="0.3">
      <c r="A141" s="192">
        <v>120</v>
      </c>
      <c r="B141" s="136"/>
      <c r="C141" s="137"/>
      <c r="D141" s="138"/>
      <c r="E141" s="139"/>
      <c r="F141" s="136"/>
      <c r="G141" s="139"/>
      <c r="H141" s="287"/>
      <c r="I141" s="292"/>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2"/>
        <v>0</v>
      </c>
      <c r="AQ141" s="127">
        <f t="shared" si="3"/>
        <v>0</v>
      </c>
    </row>
    <row r="142" spans="1:43" s="68" customFormat="1" ht="14.25" hidden="1" x14ac:dyDescent="0.3">
      <c r="A142" s="192">
        <v>121</v>
      </c>
      <c r="B142" s="136"/>
      <c r="C142" s="137"/>
      <c r="D142" s="138"/>
      <c r="E142" s="139"/>
      <c r="F142" s="136"/>
      <c r="G142" s="139"/>
      <c r="H142" s="287"/>
      <c r="I142" s="292"/>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2"/>
        <v>0</v>
      </c>
      <c r="AQ142" s="127">
        <f t="shared" si="3"/>
        <v>0</v>
      </c>
    </row>
    <row r="143" spans="1:43" s="68" customFormat="1" ht="14.25" hidden="1" x14ac:dyDescent="0.3">
      <c r="A143" s="192">
        <v>122</v>
      </c>
      <c r="B143" s="136"/>
      <c r="C143" s="137"/>
      <c r="D143" s="138"/>
      <c r="E143" s="139"/>
      <c r="F143" s="136"/>
      <c r="G143" s="139"/>
      <c r="H143" s="287"/>
      <c r="I143" s="292"/>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2"/>
        <v>0</v>
      </c>
      <c r="AQ143" s="127">
        <f t="shared" si="3"/>
        <v>0</v>
      </c>
    </row>
    <row r="144" spans="1:43" s="68" customFormat="1" ht="14.25" hidden="1" x14ac:dyDescent="0.3">
      <c r="A144" s="192">
        <v>123</v>
      </c>
      <c r="B144" s="136"/>
      <c r="C144" s="137"/>
      <c r="D144" s="138"/>
      <c r="E144" s="139"/>
      <c r="F144" s="136"/>
      <c r="G144" s="139"/>
      <c r="H144" s="287"/>
      <c r="I144" s="292"/>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2"/>
        <v>0</v>
      </c>
      <c r="AQ144" s="127">
        <f t="shared" si="3"/>
        <v>0</v>
      </c>
    </row>
    <row r="145" spans="1:43" s="68" customFormat="1" ht="14.25" hidden="1" x14ac:dyDescent="0.3">
      <c r="A145" s="192">
        <v>124</v>
      </c>
      <c r="B145" s="136"/>
      <c r="C145" s="137"/>
      <c r="D145" s="138"/>
      <c r="E145" s="139"/>
      <c r="F145" s="136"/>
      <c r="G145" s="139"/>
      <c r="H145" s="287"/>
      <c r="I145" s="292"/>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2"/>
        <v>0</v>
      </c>
      <c r="AQ145" s="127">
        <f t="shared" si="3"/>
        <v>0</v>
      </c>
    </row>
    <row r="146" spans="1:43" s="68" customFormat="1" ht="14.25" hidden="1" x14ac:dyDescent="0.3">
      <c r="A146" s="192">
        <v>125</v>
      </c>
      <c r="B146" s="136"/>
      <c r="C146" s="137"/>
      <c r="D146" s="138"/>
      <c r="E146" s="139"/>
      <c r="F146" s="136"/>
      <c r="G146" s="139"/>
      <c r="H146" s="287"/>
      <c r="I146" s="292"/>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2"/>
        <v>0</v>
      </c>
      <c r="AQ146" s="127">
        <f t="shared" si="3"/>
        <v>0</v>
      </c>
    </row>
    <row r="147" spans="1:43" s="68" customFormat="1" ht="14.25" hidden="1" x14ac:dyDescent="0.3">
      <c r="A147" s="192">
        <v>126</v>
      </c>
      <c r="B147" s="136"/>
      <c r="C147" s="137"/>
      <c r="D147" s="138"/>
      <c r="E147" s="139"/>
      <c r="F147" s="136"/>
      <c r="G147" s="139"/>
      <c r="H147" s="287"/>
      <c r="I147" s="292"/>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2"/>
        <v>0</v>
      </c>
      <c r="AQ147" s="127">
        <f t="shared" si="3"/>
        <v>0</v>
      </c>
    </row>
    <row r="148" spans="1:43" s="68" customFormat="1" ht="14.25" hidden="1" x14ac:dyDescent="0.3">
      <c r="A148" s="192">
        <v>127</v>
      </c>
      <c r="B148" s="136"/>
      <c r="C148" s="137"/>
      <c r="D148" s="138"/>
      <c r="E148" s="139"/>
      <c r="F148" s="136"/>
      <c r="G148" s="139"/>
      <c r="H148" s="287"/>
      <c r="I148" s="292"/>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2"/>
        <v>0</v>
      </c>
      <c r="AQ148" s="127">
        <f t="shared" si="3"/>
        <v>0</v>
      </c>
    </row>
    <row r="149" spans="1:43" s="68" customFormat="1" ht="14.25" hidden="1" x14ac:dyDescent="0.3">
      <c r="A149" s="192">
        <v>128</v>
      </c>
      <c r="B149" s="136"/>
      <c r="C149" s="137"/>
      <c r="D149" s="138"/>
      <c r="E149" s="139"/>
      <c r="F149" s="136"/>
      <c r="G149" s="139"/>
      <c r="H149" s="287"/>
      <c r="I149" s="292"/>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2"/>
        <v>0</v>
      </c>
      <c r="AQ149" s="127">
        <f t="shared" si="3"/>
        <v>0</v>
      </c>
    </row>
    <row r="150" spans="1:43" s="68" customFormat="1" ht="14.25" hidden="1" x14ac:dyDescent="0.3">
      <c r="A150" s="192">
        <v>129</v>
      </c>
      <c r="B150" s="136"/>
      <c r="C150" s="137"/>
      <c r="D150" s="138"/>
      <c r="E150" s="139"/>
      <c r="F150" s="136"/>
      <c r="G150" s="139"/>
      <c r="H150" s="287"/>
      <c r="I150" s="292"/>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213" si="4">SUM(J150:AO150)</f>
        <v>0</v>
      </c>
      <c r="AQ150" s="127">
        <f t="shared" ref="AQ150:AQ213" si="5">AP150-B150</f>
        <v>0</v>
      </c>
    </row>
    <row r="151" spans="1:43" s="68" customFormat="1" ht="14.25" hidden="1" x14ac:dyDescent="0.3">
      <c r="A151" s="192">
        <v>130</v>
      </c>
      <c r="B151" s="136"/>
      <c r="C151" s="137"/>
      <c r="D151" s="138"/>
      <c r="E151" s="139"/>
      <c r="F151" s="136"/>
      <c r="G151" s="139"/>
      <c r="H151" s="287"/>
      <c r="I151" s="292"/>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4"/>
        <v>0</v>
      </c>
      <c r="AQ151" s="127">
        <f t="shared" si="5"/>
        <v>0</v>
      </c>
    </row>
    <row r="152" spans="1:43" s="68" customFormat="1" ht="14.25" hidden="1" x14ac:dyDescent="0.3">
      <c r="A152" s="192">
        <v>131</v>
      </c>
      <c r="B152" s="136"/>
      <c r="C152" s="137"/>
      <c r="D152" s="138"/>
      <c r="E152" s="139"/>
      <c r="F152" s="136"/>
      <c r="G152" s="139"/>
      <c r="H152" s="287"/>
      <c r="I152" s="292"/>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4"/>
        <v>0</v>
      </c>
      <c r="AQ152" s="127">
        <f t="shared" si="5"/>
        <v>0</v>
      </c>
    </row>
    <row r="153" spans="1:43" s="68" customFormat="1" ht="14.25" hidden="1" x14ac:dyDescent="0.3">
      <c r="A153" s="192">
        <v>132</v>
      </c>
      <c r="B153" s="136"/>
      <c r="C153" s="137"/>
      <c r="D153" s="138"/>
      <c r="E153" s="139"/>
      <c r="F153" s="136"/>
      <c r="G153" s="139"/>
      <c r="H153" s="287"/>
      <c r="I153" s="292"/>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4"/>
        <v>0</v>
      </c>
      <c r="AQ153" s="127">
        <f t="shared" si="5"/>
        <v>0</v>
      </c>
    </row>
    <row r="154" spans="1:43" s="68" customFormat="1" ht="14.25" hidden="1" x14ac:dyDescent="0.3">
      <c r="A154" s="192">
        <v>133</v>
      </c>
      <c r="B154" s="136"/>
      <c r="C154" s="137"/>
      <c r="D154" s="138"/>
      <c r="E154" s="139"/>
      <c r="F154" s="136"/>
      <c r="G154" s="139"/>
      <c r="H154" s="287"/>
      <c r="I154" s="292"/>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4"/>
        <v>0</v>
      </c>
      <c r="AQ154" s="127">
        <f t="shared" si="5"/>
        <v>0</v>
      </c>
    </row>
    <row r="155" spans="1:43" s="68" customFormat="1" ht="14.25" hidden="1" x14ac:dyDescent="0.3">
      <c r="A155" s="192">
        <v>134</v>
      </c>
      <c r="B155" s="136"/>
      <c r="C155" s="137"/>
      <c r="D155" s="138"/>
      <c r="E155" s="139"/>
      <c r="F155" s="136"/>
      <c r="G155" s="139"/>
      <c r="H155" s="287"/>
      <c r="I155" s="292"/>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4"/>
        <v>0</v>
      </c>
      <c r="AQ155" s="127">
        <f t="shared" si="5"/>
        <v>0</v>
      </c>
    </row>
    <row r="156" spans="1:43" s="68" customFormat="1" ht="14.25" hidden="1" x14ac:dyDescent="0.3">
      <c r="A156" s="192">
        <v>135</v>
      </c>
      <c r="B156" s="136"/>
      <c r="C156" s="137"/>
      <c r="D156" s="138"/>
      <c r="E156" s="139"/>
      <c r="F156" s="136"/>
      <c r="G156" s="139"/>
      <c r="H156" s="287"/>
      <c r="I156" s="292"/>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4"/>
        <v>0</v>
      </c>
      <c r="AQ156" s="127">
        <f t="shared" si="5"/>
        <v>0</v>
      </c>
    </row>
    <row r="157" spans="1:43" s="68" customFormat="1" ht="14.25" hidden="1" x14ac:dyDescent="0.3">
      <c r="A157" s="192">
        <v>136</v>
      </c>
      <c r="B157" s="136"/>
      <c r="C157" s="137"/>
      <c r="D157" s="138"/>
      <c r="E157" s="139"/>
      <c r="F157" s="136"/>
      <c r="G157" s="139"/>
      <c r="H157" s="287"/>
      <c r="I157" s="292"/>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4"/>
        <v>0</v>
      </c>
      <c r="AQ157" s="127">
        <f t="shared" si="5"/>
        <v>0</v>
      </c>
    </row>
    <row r="158" spans="1:43" s="68" customFormat="1" ht="14.25" hidden="1" x14ac:dyDescent="0.3">
      <c r="A158" s="192">
        <v>137</v>
      </c>
      <c r="B158" s="136"/>
      <c r="C158" s="137"/>
      <c r="D158" s="138"/>
      <c r="E158" s="139"/>
      <c r="F158" s="136"/>
      <c r="G158" s="139"/>
      <c r="H158" s="287"/>
      <c r="I158" s="292"/>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4"/>
        <v>0</v>
      </c>
      <c r="AQ158" s="127">
        <f t="shared" si="5"/>
        <v>0</v>
      </c>
    </row>
    <row r="159" spans="1:43" s="68" customFormat="1" ht="14.25" hidden="1" x14ac:dyDescent="0.3">
      <c r="A159" s="192">
        <v>138</v>
      </c>
      <c r="B159" s="136"/>
      <c r="C159" s="137"/>
      <c r="D159" s="138"/>
      <c r="E159" s="139"/>
      <c r="F159" s="136"/>
      <c r="G159" s="139"/>
      <c r="H159" s="287"/>
      <c r="I159" s="292"/>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4"/>
        <v>0</v>
      </c>
      <c r="AQ159" s="127">
        <f t="shared" si="5"/>
        <v>0</v>
      </c>
    </row>
    <row r="160" spans="1:43" s="68" customFormat="1" ht="14.25" hidden="1" x14ac:dyDescent="0.3">
      <c r="A160" s="192">
        <v>139</v>
      </c>
      <c r="B160" s="136"/>
      <c r="C160" s="137"/>
      <c r="D160" s="138"/>
      <c r="E160" s="139"/>
      <c r="F160" s="136"/>
      <c r="G160" s="139"/>
      <c r="H160" s="287"/>
      <c r="I160" s="292"/>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4"/>
        <v>0</v>
      </c>
      <c r="AQ160" s="127">
        <f t="shared" si="5"/>
        <v>0</v>
      </c>
    </row>
    <row r="161" spans="1:43" s="68" customFormat="1" ht="14.25" hidden="1" x14ac:dyDescent="0.3">
      <c r="A161" s="192">
        <v>140</v>
      </c>
      <c r="B161" s="136"/>
      <c r="C161" s="137"/>
      <c r="D161" s="138"/>
      <c r="E161" s="139"/>
      <c r="F161" s="136"/>
      <c r="G161" s="139"/>
      <c r="H161" s="287"/>
      <c r="I161" s="292"/>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4"/>
        <v>0</v>
      </c>
      <c r="AQ161" s="127">
        <f t="shared" si="5"/>
        <v>0</v>
      </c>
    </row>
    <row r="162" spans="1:43" s="68" customFormat="1" ht="14.25" hidden="1" x14ac:dyDescent="0.3">
      <c r="A162" s="192">
        <v>141</v>
      </c>
      <c r="B162" s="136"/>
      <c r="C162" s="137"/>
      <c r="D162" s="138"/>
      <c r="E162" s="139"/>
      <c r="F162" s="136"/>
      <c r="G162" s="139"/>
      <c r="H162" s="287"/>
      <c r="I162" s="292"/>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4"/>
        <v>0</v>
      </c>
      <c r="AQ162" s="127">
        <f t="shared" si="5"/>
        <v>0</v>
      </c>
    </row>
    <row r="163" spans="1:43" s="68" customFormat="1" ht="14.25" hidden="1" x14ac:dyDescent="0.3">
      <c r="A163" s="192">
        <v>142</v>
      </c>
      <c r="B163" s="136"/>
      <c r="C163" s="137"/>
      <c r="D163" s="138"/>
      <c r="E163" s="139"/>
      <c r="F163" s="136"/>
      <c r="G163" s="139"/>
      <c r="H163" s="287"/>
      <c r="I163" s="292"/>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4"/>
        <v>0</v>
      </c>
      <c r="AQ163" s="127">
        <f t="shared" si="5"/>
        <v>0</v>
      </c>
    </row>
    <row r="164" spans="1:43" s="68" customFormat="1" ht="14.25" hidden="1" x14ac:dyDescent="0.3">
      <c r="A164" s="192">
        <v>143</v>
      </c>
      <c r="B164" s="136"/>
      <c r="C164" s="137"/>
      <c r="D164" s="138"/>
      <c r="E164" s="139"/>
      <c r="F164" s="136"/>
      <c r="G164" s="139"/>
      <c r="H164" s="287"/>
      <c r="I164" s="292"/>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4"/>
        <v>0</v>
      </c>
      <c r="AQ164" s="127">
        <f t="shared" si="5"/>
        <v>0</v>
      </c>
    </row>
    <row r="165" spans="1:43" s="68" customFormat="1" ht="14.25" hidden="1" x14ac:dyDescent="0.3">
      <c r="A165" s="192">
        <v>144</v>
      </c>
      <c r="B165" s="136"/>
      <c r="C165" s="137"/>
      <c r="D165" s="138"/>
      <c r="E165" s="139"/>
      <c r="F165" s="136"/>
      <c r="G165" s="139"/>
      <c r="H165" s="287"/>
      <c r="I165" s="292"/>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4"/>
        <v>0</v>
      </c>
      <c r="AQ165" s="127">
        <f t="shared" si="5"/>
        <v>0</v>
      </c>
    </row>
    <row r="166" spans="1:43" s="68" customFormat="1" ht="14.25" hidden="1" x14ac:dyDescent="0.3">
      <c r="A166" s="192">
        <v>145</v>
      </c>
      <c r="B166" s="136"/>
      <c r="C166" s="137"/>
      <c r="D166" s="138"/>
      <c r="E166" s="139"/>
      <c r="F166" s="136"/>
      <c r="G166" s="139"/>
      <c r="H166" s="287"/>
      <c r="I166" s="292"/>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4"/>
        <v>0</v>
      </c>
      <c r="AQ166" s="127">
        <f t="shared" si="5"/>
        <v>0</v>
      </c>
    </row>
    <row r="167" spans="1:43" s="68" customFormat="1" ht="14.25" hidden="1" x14ac:dyDescent="0.3">
      <c r="A167" s="192">
        <v>146</v>
      </c>
      <c r="B167" s="136"/>
      <c r="C167" s="137"/>
      <c r="D167" s="138"/>
      <c r="E167" s="139"/>
      <c r="F167" s="136"/>
      <c r="G167" s="139"/>
      <c r="H167" s="287"/>
      <c r="I167" s="292"/>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4"/>
        <v>0</v>
      </c>
      <c r="AQ167" s="127">
        <f t="shared" si="5"/>
        <v>0</v>
      </c>
    </row>
    <row r="168" spans="1:43" s="68" customFormat="1" ht="14.25" hidden="1" x14ac:dyDescent="0.3">
      <c r="A168" s="192">
        <v>147</v>
      </c>
      <c r="B168" s="136"/>
      <c r="C168" s="137"/>
      <c r="D168" s="138"/>
      <c r="E168" s="139"/>
      <c r="F168" s="136"/>
      <c r="G168" s="139"/>
      <c r="H168" s="287"/>
      <c r="I168" s="292"/>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4"/>
        <v>0</v>
      </c>
      <c r="AQ168" s="127">
        <f t="shared" si="5"/>
        <v>0</v>
      </c>
    </row>
    <row r="169" spans="1:43" s="68" customFormat="1" ht="14.25" hidden="1" x14ac:dyDescent="0.3">
      <c r="A169" s="192">
        <v>148</v>
      </c>
      <c r="B169" s="136"/>
      <c r="C169" s="137"/>
      <c r="D169" s="138"/>
      <c r="E169" s="139"/>
      <c r="F169" s="136"/>
      <c r="G169" s="139"/>
      <c r="H169" s="287"/>
      <c r="I169" s="292"/>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4"/>
        <v>0</v>
      </c>
      <c r="AQ169" s="127">
        <f t="shared" si="5"/>
        <v>0</v>
      </c>
    </row>
    <row r="170" spans="1:43" s="68" customFormat="1" ht="14.25" hidden="1" x14ac:dyDescent="0.3">
      <c r="A170" s="192">
        <v>149</v>
      </c>
      <c r="B170" s="136"/>
      <c r="C170" s="137"/>
      <c r="D170" s="138"/>
      <c r="E170" s="139"/>
      <c r="F170" s="136"/>
      <c r="G170" s="139"/>
      <c r="H170" s="287"/>
      <c r="I170" s="292"/>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4"/>
        <v>0</v>
      </c>
      <c r="AQ170" s="127">
        <f t="shared" si="5"/>
        <v>0</v>
      </c>
    </row>
    <row r="171" spans="1:43" s="68" customFormat="1" ht="14.25" hidden="1" x14ac:dyDescent="0.3">
      <c r="A171" s="192">
        <v>150</v>
      </c>
      <c r="B171" s="136"/>
      <c r="C171" s="137"/>
      <c r="D171" s="138"/>
      <c r="E171" s="139"/>
      <c r="F171" s="136"/>
      <c r="G171" s="139"/>
      <c r="H171" s="287"/>
      <c r="I171" s="292"/>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4"/>
        <v>0</v>
      </c>
      <c r="AQ171" s="127">
        <f t="shared" si="5"/>
        <v>0</v>
      </c>
    </row>
    <row r="172" spans="1:43" s="68" customFormat="1" ht="14.25" hidden="1" x14ac:dyDescent="0.3">
      <c r="A172" s="192">
        <v>151</v>
      </c>
      <c r="B172" s="136"/>
      <c r="C172" s="137"/>
      <c r="D172" s="138"/>
      <c r="E172" s="139"/>
      <c r="F172" s="136"/>
      <c r="G172" s="139"/>
      <c r="H172" s="287"/>
      <c r="I172" s="292"/>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4"/>
        <v>0</v>
      </c>
      <c r="AQ172" s="127">
        <f t="shared" si="5"/>
        <v>0</v>
      </c>
    </row>
    <row r="173" spans="1:43" s="68" customFormat="1" ht="14.25" hidden="1" x14ac:dyDescent="0.3">
      <c r="A173" s="192">
        <v>152</v>
      </c>
      <c r="B173" s="136"/>
      <c r="C173" s="137"/>
      <c r="D173" s="138"/>
      <c r="E173" s="139"/>
      <c r="F173" s="136"/>
      <c r="G173" s="139"/>
      <c r="H173" s="287"/>
      <c r="I173" s="292"/>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4"/>
        <v>0</v>
      </c>
      <c r="AQ173" s="127">
        <f t="shared" si="5"/>
        <v>0</v>
      </c>
    </row>
    <row r="174" spans="1:43" s="68" customFormat="1" ht="14.25" hidden="1" x14ac:dyDescent="0.3">
      <c r="A174" s="192">
        <v>153</v>
      </c>
      <c r="B174" s="136"/>
      <c r="C174" s="137"/>
      <c r="D174" s="138"/>
      <c r="E174" s="139"/>
      <c r="F174" s="136"/>
      <c r="G174" s="139"/>
      <c r="H174" s="287"/>
      <c r="I174" s="292"/>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4"/>
        <v>0</v>
      </c>
      <c r="AQ174" s="127">
        <f t="shared" si="5"/>
        <v>0</v>
      </c>
    </row>
    <row r="175" spans="1:43" s="68" customFormat="1" ht="14.25" hidden="1" x14ac:dyDescent="0.3">
      <c r="A175" s="192">
        <v>154</v>
      </c>
      <c r="B175" s="136"/>
      <c r="C175" s="137"/>
      <c r="D175" s="138"/>
      <c r="E175" s="139"/>
      <c r="F175" s="136"/>
      <c r="G175" s="139"/>
      <c r="H175" s="287"/>
      <c r="I175" s="292"/>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4"/>
        <v>0</v>
      </c>
      <c r="AQ175" s="127">
        <f t="shared" si="5"/>
        <v>0</v>
      </c>
    </row>
    <row r="176" spans="1:43" s="68" customFormat="1" ht="14.25" hidden="1" x14ac:dyDescent="0.3">
      <c r="A176" s="192">
        <v>155</v>
      </c>
      <c r="B176" s="136"/>
      <c r="C176" s="137"/>
      <c r="D176" s="138"/>
      <c r="E176" s="139"/>
      <c r="F176" s="136"/>
      <c r="G176" s="139"/>
      <c r="H176" s="287"/>
      <c r="I176" s="292"/>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4"/>
        <v>0</v>
      </c>
      <c r="AQ176" s="127">
        <f t="shared" si="5"/>
        <v>0</v>
      </c>
    </row>
    <row r="177" spans="1:43" s="68" customFormat="1" ht="14.25" hidden="1" x14ac:dyDescent="0.3">
      <c r="A177" s="192">
        <v>156</v>
      </c>
      <c r="B177" s="136"/>
      <c r="C177" s="137"/>
      <c r="D177" s="138"/>
      <c r="E177" s="139"/>
      <c r="F177" s="136"/>
      <c r="G177" s="139"/>
      <c r="H177" s="287"/>
      <c r="I177" s="292"/>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4"/>
        <v>0</v>
      </c>
      <c r="AQ177" s="127">
        <f t="shared" si="5"/>
        <v>0</v>
      </c>
    </row>
    <row r="178" spans="1:43" s="68" customFormat="1" ht="14.25" hidden="1" x14ac:dyDescent="0.3">
      <c r="A178" s="192">
        <v>157</v>
      </c>
      <c r="B178" s="136"/>
      <c r="C178" s="137"/>
      <c r="D178" s="138"/>
      <c r="E178" s="139"/>
      <c r="F178" s="136"/>
      <c r="G178" s="139"/>
      <c r="H178" s="287"/>
      <c r="I178" s="292"/>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4"/>
        <v>0</v>
      </c>
      <c r="AQ178" s="127">
        <f t="shared" si="5"/>
        <v>0</v>
      </c>
    </row>
    <row r="179" spans="1:43" s="68" customFormat="1" ht="14.25" hidden="1" x14ac:dyDescent="0.3">
      <c r="A179" s="192">
        <v>158</v>
      </c>
      <c r="B179" s="136"/>
      <c r="C179" s="137"/>
      <c r="D179" s="138"/>
      <c r="E179" s="139"/>
      <c r="F179" s="136"/>
      <c r="G179" s="139"/>
      <c r="H179" s="287"/>
      <c r="I179" s="292"/>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4"/>
        <v>0</v>
      </c>
      <c r="AQ179" s="127">
        <f t="shared" si="5"/>
        <v>0</v>
      </c>
    </row>
    <row r="180" spans="1:43" s="68" customFormat="1" ht="14.25" hidden="1" x14ac:dyDescent="0.3">
      <c r="A180" s="192">
        <v>159</v>
      </c>
      <c r="B180" s="136"/>
      <c r="C180" s="137"/>
      <c r="D180" s="138"/>
      <c r="E180" s="139"/>
      <c r="F180" s="136"/>
      <c r="G180" s="139"/>
      <c r="H180" s="287"/>
      <c r="I180" s="292"/>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4"/>
        <v>0</v>
      </c>
      <c r="AQ180" s="127">
        <f t="shared" si="5"/>
        <v>0</v>
      </c>
    </row>
    <row r="181" spans="1:43" s="68" customFormat="1" ht="14.25" hidden="1" x14ac:dyDescent="0.3">
      <c r="A181" s="192">
        <v>160</v>
      </c>
      <c r="B181" s="136"/>
      <c r="C181" s="137"/>
      <c r="D181" s="138"/>
      <c r="E181" s="139"/>
      <c r="F181" s="136"/>
      <c r="G181" s="139"/>
      <c r="H181" s="287"/>
      <c r="I181" s="292"/>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4"/>
        <v>0</v>
      </c>
      <c r="AQ181" s="127">
        <f t="shared" si="5"/>
        <v>0</v>
      </c>
    </row>
    <row r="182" spans="1:43" s="68" customFormat="1" ht="14.25" hidden="1" x14ac:dyDescent="0.3">
      <c r="A182" s="192">
        <v>161</v>
      </c>
      <c r="B182" s="136"/>
      <c r="C182" s="137"/>
      <c r="D182" s="138"/>
      <c r="E182" s="139"/>
      <c r="F182" s="136"/>
      <c r="G182" s="139"/>
      <c r="H182" s="287"/>
      <c r="I182" s="292"/>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si="4"/>
        <v>0</v>
      </c>
      <c r="AQ182" s="127">
        <f t="shared" si="5"/>
        <v>0</v>
      </c>
    </row>
    <row r="183" spans="1:43" s="68" customFormat="1" ht="14.25" hidden="1" x14ac:dyDescent="0.3">
      <c r="A183" s="192">
        <v>162</v>
      </c>
      <c r="B183" s="136"/>
      <c r="C183" s="137"/>
      <c r="D183" s="138"/>
      <c r="E183" s="139"/>
      <c r="F183" s="136"/>
      <c r="G183" s="139"/>
      <c r="H183" s="287"/>
      <c r="I183" s="292"/>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4"/>
        <v>0</v>
      </c>
      <c r="AQ183" s="127">
        <f t="shared" si="5"/>
        <v>0</v>
      </c>
    </row>
    <row r="184" spans="1:43" s="68" customFormat="1" ht="14.25" hidden="1" x14ac:dyDescent="0.3">
      <c r="A184" s="192">
        <v>163</v>
      </c>
      <c r="B184" s="136"/>
      <c r="C184" s="137"/>
      <c r="D184" s="138"/>
      <c r="E184" s="139"/>
      <c r="F184" s="136"/>
      <c r="G184" s="139"/>
      <c r="H184" s="287"/>
      <c r="I184" s="292"/>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4"/>
        <v>0</v>
      </c>
      <c r="AQ184" s="127">
        <f t="shared" si="5"/>
        <v>0</v>
      </c>
    </row>
    <row r="185" spans="1:43" s="68" customFormat="1" ht="14.25" hidden="1" x14ac:dyDescent="0.3">
      <c r="A185" s="192">
        <v>164</v>
      </c>
      <c r="B185" s="136"/>
      <c r="C185" s="137"/>
      <c r="D185" s="138"/>
      <c r="E185" s="139"/>
      <c r="F185" s="136"/>
      <c r="G185" s="139"/>
      <c r="H185" s="287"/>
      <c r="I185" s="292"/>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4"/>
        <v>0</v>
      </c>
      <c r="AQ185" s="127">
        <f t="shared" si="5"/>
        <v>0</v>
      </c>
    </row>
    <row r="186" spans="1:43" s="68" customFormat="1" ht="14.25" hidden="1" x14ac:dyDescent="0.3">
      <c r="A186" s="192">
        <v>165</v>
      </c>
      <c r="B186" s="136"/>
      <c r="C186" s="137"/>
      <c r="D186" s="138"/>
      <c r="E186" s="139"/>
      <c r="F186" s="136"/>
      <c r="G186" s="139"/>
      <c r="H186" s="287"/>
      <c r="I186" s="292"/>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4"/>
        <v>0</v>
      </c>
      <c r="AQ186" s="127">
        <f t="shared" si="5"/>
        <v>0</v>
      </c>
    </row>
    <row r="187" spans="1:43" s="68" customFormat="1" ht="14.25" hidden="1" x14ac:dyDescent="0.3">
      <c r="A187" s="192">
        <v>166</v>
      </c>
      <c r="B187" s="136"/>
      <c r="C187" s="137"/>
      <c r="D187" s="138"/>
      <c r="E187" s="139"/>
      <c r="F187" s="136"/>
      <c r="G187" s="139"/>
      <c r="H187" s="287"/>
      <c r="I187" s="292"/>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4"/>
        <v>0</v>
      </c>
      <c r="AQ187" s="127">
        <f t="shared" si="5"/>
        <v>0</v>
      </c>
    </row>
    <row r="188" spans="1:43" s="68" customFormat="1" ht="14.25" hidden="1" x14ac:dyDescent="0.3">
      <c r="A188" s="192">
        <v>167</v>
      </c>
      <c r="B188" s="136"/>
      <c r="C188" s="137"/>
      <c r="D188" s="138"/>
      <c r="E188" s="139"/>
      <c r="F188" s="136"/>
      <c r="G188" s="139"/>
      <c r="H188" s="287"/>
      <c r="I188" s="292"/>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4"/>
        <v>0</v>
      </c>
      <c r="AQ188" s="127">
        <f t="shared" si="5"/>
        <v>0</v>
      </c>
    </row>
    <row r="189" spans="1:43" s="68" customFormat="1" ht="14.25" hidden="1" x14ac:dyDescent="0.3">
      <c r="A189" s="192">
        <v>168</v>
      </c>
      <c r="B189" s="136"/>
      <c r="C189" s="137"/>
      <c r="D189" s="138"/>
      <c r="E189" s="139"/>
      <c r="F189" s="136"/>
      <c r="G189" s="139"/>
      <c r="H189" s="287"/>
      <c r="I189" s="292"/>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4"/>
        <v>0</v>
      </c>
      <c r="AQ189" s="127">
        <f t="shared" si="5"/>
        <v>0</v>
      </c>
    </row>
    <row r="190" spans="1:43" s="68" customFormat="1" ht="14.25" hidden="1" x14ac:dyDescent="0.3">
      <c r="A190" s="192">
        <v>169</v>
      </c>
      <c r="B190" s="136"/>
      <c r="C190" s="137"/>
      <c r="D190" s="138"/>
      <c r="E190" s="139"/>
      <c r="F190" s="136"/>
      <c r="G190" s="139"/>
      <c r="H190" s="287"/>
      <c r="I190" s="292"/>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4"/>
        <v>0</v>
      </c>
      <c r="AQ190" s="127">
        <f t="shared" si="5"/>
        <v>0</v>
      </c>
    </row>
    <row r="191" spans="1:43" s="68" customFormat="1" ht="14.25" hidden="1" x14ac:dyDescent="0.3">
      <c r="A191" s="192">
        <v>170</v>
      </c>
      <c r="B191" s="136"/>
      <c r="C191" s="137"/>
      <c r="D191" s="138"/>
      <c r="E191" s="139"/>
      <c r="F191" s="136"/>
      <c r="G191" s="139"/>
      <c r="H191" s="287"/>
      <c r="I191" s="292"/>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4"/>
        <v>0</v>
      </c>
      <c r="AQ191" s="127">
        <f t="shared" si="5"/>
        <v>0</v>
      </c>
    </row>
    <row r="192" spans="1:43" s="68" customFormat="1" ht="14.25" hidden="1" x14ac:dyDescent="0.3">
      <c r="A192" s="192">
        <v>171</v>
      </c>
      <c r="B192" s="136"/>
      <c r="C192" s="137"/>
      <c r="D192" s="138"/>
      <c r="E192" s="139"/>
      <c r="F192" s="136"/>
      <c r="G192" s="139"/>
      <c r="H192" s="287"/>
      <c r="I192" s="292"/>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4"/>
        <v>0</v>
      </c>
      <c r="AQ192" s="127">
        <f t="shared" si="5"/>
        <v>0</v>
      </c>
    </row>
    <row r="193" spans="1:43" s="68" customFormat="1" ht="14.25" hidden="1" x14ac:dyDescent="0.3">
      <c r="A193" s="192">
        <v>172</v>
      </c>
      <c r="B193" s="136"/>
      <c r="C193" s="137"/>
      <c r="D193" s="138"/>
      <c r="E193" s="139"/>
      <c r="F193" s="136"/>
      <c r="G193" s="139"/>
      <c r="H193" s="287"/>
      <c r="I193" s="292"/>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4"/>
        <v>0</v>
      </c>
      <c r="AQ193" s="127">
        <f t="shared" si="5"/>
        <v>0</v>
      </c>
    </row>
    <row r="194" spans="1:43" s="68" customFormat="1" ht="14.25" hidden="1" x14ac:dyDescent="0.3">
      <c r="A194" s="192">
        <v>173</v>
      </c>
      <c r="B194" s="136"/>
      <c r="C194" s="137"/>
      <c r="D194" s="138"/>
      <c r="E194" s="139"/>
      <c r="F194" s="136"/>
      <c r="G194" s="139"/>
      <c r="H194" s="287"/>
      <c r="I194" s="292"/>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4"/>
        <v>0</v>
      </c>
      <c r="AQ194" s="127">
        <f t="shared" si="5"/>
        <v>0</v>
      </c>
    </row>
    <row r="195" spans="1:43" s="68" customFormat="1" ht="14.25" hidden="1" x14ac:dyDescent="0.3">
      <c r="A195" s="192">
        <v>174</v>
      </c>
      <c r="B195" s="136"/>
      <c r="C195" s="137"/>
      <c r="D195" s="138"/>
      <c r="E195" s="139"/>
      <c r="F195" s="136"/>
      <c r="G195" s="139"/>
      <c r="H195" s="287"/>
      <c r="I195" s="292"/>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4"/>
        <v>0</v>
      </c>
      <c r="AQ195" s="127">
        <f t="shared" si="5"/>
        <v>0</v>
      </c>
    </row>
    <row r="196" spans="1:43" s="68" customFormat="1" ht="14.25" hidden="1" x14ac:dyDescent="0.3">
      <c r="A196" s="192">
        <v>175</v>
      </c>
      <c r="B196" s="136"/>
      <c r="C196" s="137"/>
      <c r="D196" s="138"/>
      <c r="E196" s="139"/>
      <c r="F196" s="136"/>
      <c r="G196" s="139"/>
      <c r="H196" s="287"/>
      <c r="I196" s="292"/>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4"/>
        <v>0</v>
      </c>
      <c r="AQ196" s="127">
        <f t="shared" si="5"/>
        <v>0</v>
      </c>
    </row>
    <row r="197" spans="1:43" s="68" customFormat="1" ht="14.25" hidden="1" x14ac:dyDescent="0.3">
      <c r="A197" s="192">
        <v>176</v>
      </c>
      <c r="B197" s="136"/>
      <c r="C197" s="137"/>
      <c r="D197" s="138"/>
      <c r="E197" s="139"/>
      <c r="F197" s="136"/>
      <c r="G197" s="139"/>
      <c r="H197" s="287"/>
      <c r="I197" s="292"/>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4"/>
        <v>0</v>
      </c>
      <c r="AQ197" s="127">
        <f t="shared" si="5"/>
        <v>0</v>
      </c>
    </row>
    <row r="198" spans="1:43" s="68" customFormat="1" ht="14.25" hidden="1" x14ac:dyDescent="0.3">
      <c r="A198" s="192">
        <v>177</v>
      </c>
      <c r="B198" s="136"/>
      <c r="C198" s="137"/>
      <c r="D198" s="138"/>
      <c r="E198" s="139"/>
      <c r="F198" s="136"/>
      <c r="G198" s="139"/>
      <c r="H198" s="287"/>
      <c r="I198" s="292"/>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4"/>
        <v>0</v>
      </c>
      <c r="AQ198" s="127">
        <f t="shared" si="5"/>
        <v>0</v>
      </c>
    </row>
    <row r="199" spans="1:43" s="68" customFormat="1" ht="14.25" hidden="1" x14ac:dyDescent="0.3">
      <c r="A199" s="192">
        <v>178</v>
      </c>
      <c r="B199" s="136"/>
      <c r="C199" s="137"/>
      <c r="D199" s="138"/>
      <c r="E199" s="139"/>
      <c r="F199" s="136"/>
      <c r="G199" s="139"/>
      <c r="H199" s="287"/>
      <c r="I199" s="292"/>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4"/>
        <v>0</v>
      </c>
      <c r="AQ199" s="127">
        <f t="shared" si="5"/>
        <v>0</v>
      </c>
    </row>
    <row r="200" spans="1:43" s="68" customFormat="1" ht="14.25" hidden="1" x14ac:dyDescent="0.3">
      <c r="A200" s="192">
        <v>179</v>
      </c>
      <c r="B200" s="136"/>
      <c r="C200" s="137"/>
      <c r="D200" s="138"/>
      <c r="E200" s="139"/>
      <c r="F200" s="136"/>
      <c r="G200" s="139"/>
      <c r="H200" s="287"/>
      <c r="I200" s="292"/>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4"/>
        <v>0</v>
      </c>
      <c r="AQ200" s="127">
        <f t="shared" si="5"/>
        <v>0</v>
      </c>
    </row>
    <row r="201" spans="1:43" s="68" customFormat="1" ht="14.25" hidden="1" x14ac:dyDescent="0.3">
      <c r="A201" s="192">
        <v>180</v>
      </c>
      <c r="B201" s="136"/>
      <c r="C201" s="137"/>
      <c r="D201" s="138"/>
      <c r="E201" s="139"/>
      <c r="F201" s="136"/>
      <c r="G201" s="139"/>
      <c r="H201" s="287"/>
      <c r="I201" s="292"/>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4"/>
        <v>0</v>
      </c>
      <c r="AQ201" s="127">
        <f t="shared" si="5"/>
        <v>0</v>
      </c>
    </row>
    <row r="202" spans="1:43" s="68" customFormat="1" ht="14.25" hidden="1" x14ac:dyDescent="0.3">
      <c r="A202" s="192">
        <v>181</v>
      </c>
      <c r="B202" s="136"/>
      <c r="C202" s="137"/>
      <c r="D202" s="138"/>
      <c r="E202" s="139"/>
      <c r="F202" s="136"/>
      <c r="G202" s="139"/>
      <c r="H202" s="287"/>
      <c r="I202" s="292"/>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4"/>
        <v>0</v>
      </c>
      <c r="AQ202" s="127">
        <f t="shared" si="5"/>
        <v>0</v>
      </c>
    </row>
    <row r="203" spans="1:43" s="68" customFormat="1" ht="14.25" hidden="1" x14ac:dyDescent="0.3">
      <c r="A203" s="192">
        <v>182</v>
      </c>
      <c r="B203" s="136"/>
      <c r="C203" s="137"/>
      <c r="D203" s="138"/>
      <c r="E203" s="139"/>
      <c r="F203" s="136"/>
      <c r="G203" s="139"/>
      <c r="H203" s="287"/>
      <c r="I203" s="292"/>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4"/>
        <v>0</v>
      </c>
      <c r="AQ203" s="127">
        <f t="shared" si="5"/>
        <v>0</v>
      </c>
    </row>
    <row r="204" spans="1:43" s="68" customFormat="1" ht="14.25" hidden="1" x14ac:dyDescent="0.3">
      <c r="A204" s="192">
        <v>183</v>
      </c>
      <c r="B204" s="136"/>
      <c r="C204" s="137"/>
      <c r="D204" s="138"/>
      <c r="E204" s="139"/>
      <c r="F204" s="136"/>
      <c r="G204" s="139"/>
      <c r="H204" s="287"/>
      <c r="I204" s="292"/>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4"/>
        <v>0</v>
      </c>
      <c r="AQ204" s="127">
        <f t="shared" si="5"/>
        <v>0</v>
      </c>
    </row>
    <row r="205" spans="1:43" s="68" customFormat="1" ht="14.25" hidden="1" x14ac:dyDescent="0.3">
      <c r="A205" s="192">
        <v>184</v>
      </c>
      <c r="B205" s="136"/>
      <c r="C205" s="137"/>
      <c r="D205" s="138"/>
      <c r="E205" s="139"/>
      <c r="F205" s="136"/>
      <c r="G205" s="139"/>
      <c r="H205" s="287"/>
      <c r="I205" s="292"/>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4"/>
        <v>0</v>
      </c>
      <c r="AQ205" s="127">
        <f t="shared" si="5"/>
        <v>0</v>
      </c>
    </row>
    <row r="206" spans="1:43" s="68" customFormat="1" ht="14.25" hidden="1" x14ac:dyDescent="0.3">
      <c r="A206" s="192">
        <v>185</v>
      </c>
      <c r="B206" s="136"/>
      <c r="C206" s="137"/>
      <c r="D206" s="138"/>
      <c r="E206" s="139"/>
      <c r="F206" s="136"/>
      <c r="G206" s="139"/>
      <c r="H206" s="287"/>
      <c r="I206" s="292"/>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4"/>
        <v>0</v>
      </c>
      <c r="AQ206" s="127">
        <f t="shared" si="5"/>
        <v>0</v>
      </c>
    </row>
    <row r="207" spans="1:43" s="68" customFormat="1" ht="14.25" hidden="1" x14ac:dyDescent="0.3">
      <c r="A207" s="192">
        <v>186</v>
      </c>
      <c r="B207" s="136"/>
      <c r="C207" s="137"/>
      <c r="D207" s="138"/>
      <c r="E207" s="139"/>
      <c r="F207" s="136"/>
      <c r="G207" s="139"/>
      <c r="H207" s="287"/>
      <c r="I207" s="292"/>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4"/>
        <v>0</v>
      </c>
      <c r="AQ207" s="127">
        <f t="shared" si="5"/>
        <v>0</v>
      </c>
    </row>
    <row r="208" spans="1:43" s="68" customFormat="1" ht="14.25" hidden="1" x14ac:dyDescent="0.3">
      <c r="A208" s="192">
        <v>187</v>
      </c>
      <c r="B208" s="136"/>
      <c r="C208" s="137"/>
      <c r="D208" s="138"/>
      <c r="E208" s="139"/>
      <c r="F208" s="136"/>
      <c r="G208" s="139"/>
      <c r="H208" s="287"/>
      <c r="I208" s="292"/>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4"/>
        <v>0</v>
      </c>
      <c r="AQ208" s="127">
        <f t="shared" si="5"/>
        <v>0</v>
      </c>
    </row>
    <row r="209" spans="1:43" s="68" customFormat="1" ht="14.25" hidden="1" x14ac:dyDescent="0.3">
      <c r="A209" s="192">
        <v>188</v>
      </c>
      <c r="B209" s="136"/>
      <c r="C209" s="137"/>
      <c r="D209" s="138"/>
      <c r="E209" s="139"/>
      <c r="F209" s="136"/>
      <c r="G209" s="139"/>
      <c r="H209" s="287"/>
      <c r="I209" s="292"/>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4"/>
        <v>0</v>
      </c>
      <c r="AQ209" s="127">
        <f t="shared" si="5"/>
        <v>0</v>
      </c>
    </row>
    <row r="210" spans="1:43" s="68" customFormat="1" ht="14.25" hidden="1" x14ac:dyDescent="0.3">
      <c r="A210" s="192">
        <v>189</v>
      </c>
      <c r="B210" s="136"/>
      <c r="C210" s="137"/>
      <c r="D210" s="138"/>
      <c r="E210" s="139"/>
      <c r="F210" s="136"/>
      <c r="G210" s="139"/>
      <c r="H210" s="287"/>
      <c r="I210" s="292"/>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4"/>
        <v>0</v>
      </c>
      <c r="AQ210" s="127">
        <f t="shared" si="5"/>
        <v>0</v>
      </c>
    </row>
    <row r="211" spans="1:43" s="68" customFormat="1" ht="14.25" hidden="1" x14ac:dyDescent="0.3">
      <c r="A211" s="192">
        <v>190</v>
      </c>
      <c r="B211" s="136"/>
      <c r="C211" s="137"/>
      <c r="D211" s="138"/>
      <c r="E211" s="139"/>
      <c r="F211" s="136"/>
      <c r="G211" s="139"/>
      <c r="H211" s="287"/>
      <c r="I211" s="292"/>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4"/>
        <v>0</v>
      </c>
      <c r="AQ211" s="127">
        <f t="shared" si="5"/>
        <v>0</v>
      </c>
    </row>
    <row r="212" spans="1:43" s="68" customFormat="1" ht="14.25" hidden="1" x14ac:dyDescent="0.3">
      <c r="A212" s="192">
        <v>191</v>
      </c>
      <c r="B212" s="136"/>
      <c r="C212" s="137"/>
      <c r="D212" s="138"/>
      <c r="E212" s="139"/>
      <c r="F212" s="136"/>
      <c r="G212" s="139"/>
      <c r="H212" s="287"/>
      <c r="I212" s="292"/>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4"/>
        <v>0</v>
      </c>
      <c r="AQ212" s="127">
        <f t="shared" si="5"/>
        <v>0</v>
      </c>
    </row>
    <row r="213" spans="1:43" s="68" customFormat="1" ht="14.25" hidden="1" x14ac:dyDescent="0.3">
      <c r="A213" s="192">
        <v>192</v>
      </c>
      <c r="B213" s="136"/>
      <c r="C213" s="137"/>
      <c r="D213" s="138"/>
      <c r="E213" s="139"/>
      <c r="F213" s="136"/>
      <c r="G213" s="139"/>
      <c r="H213" s="287"/>
      <c r="I213" s="292"/>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4"/>
        <v>0</v>
      </c>
      <c r="AQ213" s="127">
        <f t="shared" si="5"/>
        <v>0</v>
      </c>
    </row>
    <row r="214" spans="1:43" s="68" customFormat="1" ht="14.25" hidden="1" x14ac:dyDescent="0.3">
      <c r="A214" s="192">
        <v>193</v>
      </c>
      <c r="B214" s="136"/>
      <c r="C214" s="137"/>
      <c r="D214" s="138"/>
      <c r="E214" s="139"/>
      <c r="F214" s="136"/>
      <c r="G214" s="139"/>
      <c r="H214" s="287"/>
      <c r="I214" s="292"/>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6">SUM(J214:AO214)</f>
        <v>0</v>
      </c>
      <c r="AQ214" s="127">
        <f t="shared" ref="AQ214:AQ222" si="7">AP214-B214</f>
        <v>0</v>
      </c>
    </row>
    <row r="215" spans="1:43" s="68" customFormat="1" ht="14.25" hidden="1" x14ac:dyDescent="0.3">
      <c r="A215" s="192">
        <v>194</v>
      </c>
      <c r="B215" s="136"/>
      <c r="C215" s="137"/>
      <c r="D215" s="138"/>
      <c r="E215" s="139"/>
      <c r="F215" s="136"/>
      <c r="G215" s="139"/>
      <c r="H215" s="287"/>
      <c r="I215" s="292"/>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6"/>
        <v>0</v>
      </c>
      <c r="AQ215" s="127">
        <f t="shared" si="7"/>
        <v>0</v>
      </c>
    </row>
    <row r="216" spans="1:43" s="68" customFormat="1" ht="14.25" hidden="1" x14ac:dyDescent="0.3">
      <c r="A216" s="192">
        <v>195</v>
      </c>
      <c r="B216" s="136"/>
      <c r="C216" s="137"/>
      <c r="D216" s="138"/>
      <c r="E216" s="139"/>
      <c r="F216" s="136"/>
      <c r="G216" s="139"/>
      <c r="H216" s="287"/>
      <c r="I216" s="292"/>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6"/>
        <v>0</v>
      </c>
      <c r="AQ216" s="127">
        <f t="shared" si="7"/>
        <v>0</v>
      </c>
    </row>
    <row r="217" spans="1:43" s="68" customFormat="1" ht="14.25" hidden="1" x14ac:dyDescent="0.3">
      <c r="A217" s="192">
        <v>196</v>
      </c>
      <c r="B217" s="136"/>
      <c r="C217" s="137"/>
      <c r="D217" s="138"/>
      <c r="E217" s="139"/>
      <c r="F217" s="136"/>
      <c r="G217" s="139"/>
      <c r="H217" s="287"/>
      <c r="I217" s="292"/>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6"/>
        <v>0</v>
      </c>
      <c r="AQ217" s="127">
        <f t="shared" si="7"/>
        <v>0</v>
      </c>
    </row>
    <row r="218" spans="1:43" s="68" customFormat="1" ht="14.25" hidden="1" x14ac:dyDescent="0.3">
      <c r="A218" s="192">
        <v>197</v>
      </c>
      <c r="B218" s="136"/>
      <c r="C218" s="137"/>
      <c r="D218" s="138"/>
      <c r="E218" s="139"/>
      <c r="F218" s="136"/>
      <c r="G218" s="139"/>
      <c r="H218" s="287"/>
      <c r="I218" s="292"/>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6"/>
        <v>0</v>
      </c>
      <c r="AQ218" s="127">
        <f t="shared" si="7"/>
        <v>0</v>
      </c>
    </row>
    <row r="219" spans="1:43" s="68" customFormat="1" ht="14.25" hidden="1" x14ac:dyDescent="0.3">
      <c r="A219" s="192">
        <v>198</v>
      </c>
      <c r="B219" s="136"/>
      <c r="C219" s="137"/>
      <c r="D219" s="138"/>
      <c r="E219" s="139"/>
      <c r="F219" s="136"/>
      <c r="G219" s="139"/>
      <c r="H219" s="287"/>
      <c r="I219" s="292"/>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6"/>
        <v>0</v>
      </c>
      <c r="AQ219" s="127">
        <f t="shared" si="7"/>
        <v>0</v>
      </c>
    </row>
    <row r="220" spans="1:43" s="68" customFormat="1" ht="14.25" hidden="1" x14ac:dyDescent="0.3">
      <c r="A220" s="192">
        <v>199</v>
      </c>
      <c r="B220" s="136"/>
      <c r="C220" s="137"/>
      <c r="D220" s="138"/>
      <c r="E220" s="139"/>
      <c r="F220" s="136"/>
      <c r="G220" s="139"/>
      <c r="H220" s="287"/>
      <c r="I220" s="292"/>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6"/>
        <v>0</v>
      </c>
      <c r="AQ220" s="127">
        <f t="shared" si="7"/>
        <v>0</v>
      </c>
    </row>
    <row r="221" spans="1:43" s="68" customFormat="1" ht="14.25" hidden="1" x14ac:dyDescent="0.3">
      <c r="A221" s="193">
        <v>200</v>
      </c>
      <c r="B221" s="145"/>
      <c r="C221" s="146"/>
      <c r="D221" s="147"/>
      <c r="E221" s="148"/>
      <c r="F221" s="145"/>
      <c r="G221" s="148"/>
      <c r="H221" s="293"/>
      <c r="I221" s="294"/>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6"/>
        <v>0</v>
      </c>
      <c r="AQ221" s="129">
        <f t="shared" si="7"/>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8">SUM(L22:L221)</f>
        <v>0</v>
      </c>
      <c r="M222" s="134">
        <f t="shared" si="8"/>
        <v>0</v>
      </c>
      <c r="N222" s="134">
        <f t="shared" si="8"/>
        <v>0</v>
      </c>
      <c r="O222" s="134">
        <f t="shared" si="8"/>
        <v>0</v>
      </c>
      <c r="P222" s="134">
        <f t="shared" si="8"/>
        <v>0</v>
      </c>
      <c r="Q222" s="134">
        <f t="shared" si="8"/>
        <v>0</v>
      </c>
      <c r="R222" s="134">
        <f t="shared" si="8"/>
        <v>0</v>
      </c>
      <c r="S222" s="134">
        <f t="shared" si="8"/>
        <v>0</v>
      </c>
      <c r="T222" s="134">
        <f t="shared" si="8"/>
        <v>0</v>
      </c>
      <c r="U222" s="134">
        <f t="shared" si="8"/>
        <v>0</v>
      </c>
      <c r="V222" s="134">
        <f t="shared" si="8"/>
        <v>0</v>
      </c>
      <c r="W222" s="134">
        <f t="shared" si="8"/>
        <v>0</v>
      </c>
      <c r="X222" s="134">
        <f t="shared" si="8"/>
        <v>0</v>
      </c>
      <c r="Y222" s="134">
        <f t="shared" si="8"/>
        <v>0</v>
      </c>
      <c r="Z222" s="134">
        <f t="shared" si="8"/>
        <v>0</v>
      </c>
      <c r="AA222" s="134">
        <f t="shared" si="8"/>
        <v>0</v>
      </c>
      <c r="AB222" s="134">
        <f t="shared" si="8"/>
        <v>0</v>
      </c>
      <c r="AC222" s="134">
        <f t="shared" si="8"/>
        <v>0</v>
      </c>
      <c r="AD222" s="134">
        <f t="shared" si="8"/>
        <v>0</v>
      </c>
      <c r="AE222" s="134">
        <f t="shared" si="8"/>
        <v>0</v>
      </c>
      <c r="AF222" s="134">
        <f t="shared" si="8"/>
        <v>0</v>
      </c>
      <c r="AG222" s="134">
        <f t="shared" si="8"/>
        <v>0</v>
      </c>
      <c r="AH222" s="134">
        <f t="shared" si="8"/>
        <v>0</v>
      </c>
      <c r="AI222" s="134">
        <f t="shared" si="8"/>
        <v>0</v>
      </c>
      <c r="AJ222" s="134">
        <f t="shared" si="8"/>
        <v>0</v>
      </c>
      <c r="AK222" s="134">
        <f t="shared" si="8"/>
        <v>0</v>
      </c>
      <c r="AL222" s="134">
        <f t="shared" si="8"/>
        <v>0</v>
      </c>
      <c r="AM222" s="134">
        <f t="shared" si="8"/>
        <v>0</v>
      </c>
      <c r="AN222" s="134">
        <f t="shared" si="8"/>
        <v>0</v>
      </c>
      <c r="AO222" s="134">
        <f t="shared" si="8"/>
        <v>0</v>
      </c>
      <c r="AP222" s="133">
        <f>SUM(AP22:AP221)</f>
        <v>0</v>
      </c>
      <c r="AQ222" s="135">
        <f t="shared" si="7"/>
        <v>0</v>
      </c>
    </row>
    <row r="223" spans="1:43" x14ac:dyDescent="0.25">
      <c r="F223" s="51"/>
    </row>
    <row r="224" spans="1:43" x14ac:dyDescent="0.25">
      <c r="F224" s="51"/>
    </row>
  </sheetData>
  <sheetProtection sheet="1" selectLockedCells="1"/>
  <mergeCells count="231">
    <mergeCell ref="H221:I221"/>
    <mergeCell ref="H215:I215"/>
    <mergeCell ref="H216:I216"/>
    <mergeCell ref="H217:I217"/>
    <mergeCell ref="H218:I218"/>
    <mergeCell ref="H219:I219"/>
    <mergeCell ref="H220:I220"/>
    <mergeCell ref="H209:I209"/>
    <mergeCell ref="H210:I210"/>
    <mergeCell ref="H211:I211"/>
    <mergeCell ref="H212:I212"/>
    <mergeCell ref="H213:I213"/>
    <mergeCell ref="H214:I214"/>
    <mergeCell ref="H203:I203"/>
    <mergeCell ref="H204:I204"/>
    <mergeCell ref="H205:I205"/>
    <mergeCell ref="H206:I206"/>
    <mergeCell ref="H207:I207"/>
    <mergeCell ref="H208:I208"/>
    <mergeCell ref="H197:I197"/>
    <mergeCell ref="H198:I198"/>
    <mergeCell ref="H199:I199"/>
    <mergeCell ref="H200:I200"/>
    <mergeCell ref="H201:I201"/>
    <mergeCell ref="H202:I202"/>
    <mergeCell ref="H191:I191"/>
    <mergeCell ref="H192:I192"/>
    <mergeCell ref="H193:I193"/>
    <mergeCell ref="H194:I194"/>
    <mergeCell ref="H195:I195"/>
    <mergeCell ref="H196:I196"/>
    <mergeCell ref="H185:I185"/>
    <mergeCell ref="H186:I186"/>
    <mergeCell ref="H187:I187"/>
    <mergeCell ref="H188:I188"/>
    <mergeCell ref="H189:I189"/>
    <mergeCell ref="H190:I190"/>
    <mergeCell ref="H179:I179"/>
    <mergeCell ref="H180:I180"/>
    <mergeCell ref="H181:I181"/>
    <mergeCell ref="H182:I182"/>
    <mergeCell ref="H183:I183"/>
    <mergeCell ref="H184:I184"/>
    <mergeCell ref="H173:I173"/>
    <mergeCell ref="H174:I174"/>
    <mergeCell ref="H175:I175"/>
    <mergeCell ref="H176:I176"/>
    <mergeCell ref="H177:I177"/>
    <mergeCell ref="H178:I178"/>
    <mergeCell ref="H167:I167"/>
    <mergeCell ref="H168:I168"/>
    <mergeCell ref="H169:I169"/>
    <mergeCell ref="H170:I170"/>
    <mergeCell ref="H171:I171"/>
    <mergeCell ref="H172:I172"/>
    <mergeCell ref="H161:I161"/>
    <mergeCell ref="H162:I162"/>
    <mergeCell ref="H163:I163"/>
    <mergeCell ref="H164:I164"/>
    <mergeCell ref="H165:I165"/>
    <mergeCell ref="H166:I166"/>
    <mergeCell ref="H155:I155"/>
    <mergeCell ref="H156:I156"/>
    <mergeCell ref="H157:I157"/>
    <mergeCell ref="H158:I158"/>
    <mergeCell ref="H159:I159"/>
    <mergeCell ref="H160:I160"/>
    <mergeCell ref="H149:I149"/>
    <mergeCell ref="H150:I150"/>
    <mergeCell ref="H151:I151"/>
    <mergeCell ref="H152:I152"/>
    <mergeCell ref="H153:I153"/>
    <mergeCell ref="H154:I154"/>
    <mergeCell ref="H143:I143"/>
    <mergeCell ref="H144:I144"/>
    <mergeCell ref="H145:I145"/>
    <mergeCell ref="H146:I146"/>
    <mergeCell ref="H147:I147"/>
    <mergeCell ref="H148:I148"/>
    <mergeCell ref="H137:I137"/>
    <mergeCell ref="H138:I138"/>
    <mergeCell ref="H139:I139"/>
    <mergeCell ref="H140:I140"/>
    <mergeCell ref="H141:I141"/>
    <mergeCell ref="H142:I142"/>
    <mergeCell ref="H131:I131"/>
    <mergeCell ref="H132:I132"/>
    <mergeCell ref="H133:I133"/>
    <mergeCell ref="H134:I134"/>
    <mergeCell ref="H135:I135"/>
    <mergeCell ref="H136:I136"/>
    <mergeCell ref="H125:I125"/>
    <mergeCell ref="H126:I126"/>
    <mergeCell ref="H127:I127"/>
    <mergeCell ref="H128:I128"/>
    <mergeCell ref="H129:I129"/>
    <mergeCell ref="H130:I130"/>
    <mergeCell ref="H119:I119"/>
    <mergeCell ref="H120:I120"/>
    <mergeCell ref="H121:I121"/>
    <mergeCell ref="H122:I122"/>
    <mergeCell ref="H123:I123"/>
    <mergeCell ref="H124:I124"/>
    <mergeCell ref="H113:I113"/>
    <mergeCell ref="H114:I114"/>
    <mergeCell ref="H115:I115"/>
    <mergeCell ref="H116:I116"/>
    <mergeCell ref="H117:I117"/>
    <mergeCell ref="H118:I118"/>
    <mergeCell ref="H107:I107"/>
    <mergeCell ref="H108:I108"/>
    <mergeCell ref="H109:I109"/>
    <mergeCell ref="H110:I110"/>
    <mergeCell ref="H111:I111"/>
    <mergeCell ref="H112:I112"/>
    <mergeCell ref="H101:I101"/>
    <mergeCell ref="H102:I102"/>
    <mergeCell ref="H103:I103"/>
    <mergeCell ref="H104:I104"/>
    <mergeCell ref="H105:I105"/>
    <mergeCell ref="H106:I106"/>
    <mergeCell ref="H95:I95"/>
    <mergeCell ref="H96:I96"/>
    <mergeCell ref="H97:I97"/>
    <mergeCell ref="H98:I98"/>
    <mergeCell ref="H99:I99"/>
    <mergeCell ref="H100:I100"/>
    <mergeCell ref="H89:I89"/>
    <mergeCell ref="H90:I90"/>
    <mergeCell ref="H91:I91"/>
    <mergeCell ref="H92:I92"/>
    <mergeCell ref="H93:I93"/>
    <mergeCell ref="H94:I94"/>
    <mergeCell ref="H83:I83"/>
    <mergeCell ref="H84:I84"/>
    <mergeCell ref="H85:I85"/>
    <mergeCell ref="H86:I86"/>
    <mergeCell ref="H87:I87"/>
    <mergeCell ref="H88:I88"/>
    <mergeCell ref="H77:I77"/>
    <mergeCell ref="H78:I78"/>
    <mergeCell ref="H79:I79"/>
    <mergeCell ref="H80:I80"/>
    <mergeCell ref="H81:I81"/>
    <mergeCell ref="H82:I82"/>
    <mergeCell ref="H71:I71"/>
    <mergeCell ref="H72:I72"/>
    <mergeCell ref="H73:I73"/>
    <mergeCell ref="H74:I74"/>
    <mergeCell ref="H75:I75"/>
    <mergeCell ref="H76:I76"/>
    <mergeCell ref="H65:I65"/>
    <mergeCell ref="H66:I66"/>
    <mergeCell ref="H67:I67"/>
    <mergeCell ref="H68:I68"/>
    <mergeCell ref="H69:I69"/>
    <mergeCell ref="H70:I70"/>
    <mergeCell ref="H59:I59"/>
    <mergeCell ref="H60:I60"/>
    <mergeCell ref="H61:I61"/>
    <mergeCell ref="H62:I62"/>
    <mergeCell ref="H63:I63"/>
    <mergeCell ref="H64:I64"/>
    <mergeCell ref="H53:I53"/>
    <mergeCell ref="H54:I54"/>
    <mergeCell ref="H55:I55"/>
    <mergeCell ref="H56:I56"/>
    <mergeCell ref="H57:I57"/>
    <mergeCell ref="H58:I58"/>
    <mergeCell ref="H47:I47"/>
    <mergeCell ref="H48:I48"/>
    <mergeCell ref="H49:I49"/>
    <mergeCell ref="H50:I50"/>
    <mergeCell ref="H51:I51"/>
    <mergeCell ref="H52:I52"/>
    <mergeCell ref="H41:I41"/>
    <mergeCell ref="H42:I42"/>
    <mergeCell ref="H43:I43"/>
    <mergeCell ref="H44:I44"/>
    <mergeCell ref="H45:I45"/>
    <mergeCell ref="H46:I46"/>
    <mergeCell ref="H35:I35"/>
    <mergeCell ref="H36:I36"/>
    <mergeCell ref="H37:I37"/>
    <mergeCell ref="H38:I38"/>
    <mergeCell ref="H39:I39"/>
    <mergeCell ref="H40:I40"/>
    <mergeCell ref="H29:I29"/>
    <mergeCell ref="H30:I30"/>
    <mergeCell ref="H31:I31"/>
    <mergeCell ref="H32:I32"/>
    <mergeCell ref="H33:I33"/>
    <mergeCell ref="H34:I34"/>
    <mergeCell ref="H23:I23"/>
    <mergeCell ref="H24:I24"/>
    <mergeCell ref="H25:I25"/>
    <mergeCell ref="H26:I26"/>
    <mergeCell ref="H27:I27"/>
    <mergeCell ref="H28:I28"/>
    <mergeCell ref="D18:G18"/>
    <mergeCell ref="O18:R18"/>
    <mergeCell ref="E20:G20"/>
    <mergeCell ref="AP20:AP21"/>
    <mergeCell ref="AQ20:AQ21"/>
    <mergeCell ref="H22:I22"/>
    <mergeCell ref="D13:G13"/>
    <mergeCell ref="D14:G14"/>
    <mergeCell ref="D15:G15"/>
    <mergeCell ref="J15:L15"/>
    <mergeCell ref="Q15:R15"/>
    <mergeCell ref="A16:C18"/>
    <mergeCell ref="D16:G16"/>
    <mergeCell ref="J16:L16"/>
    <mergeCell ref="Q16:R16"/>
    <mergeCell ref="D17:G17"/>
    <mergeCell ref="D1:F1"/>
    <mergeCell ref="H1:I1"/>
    <mergeCell ref="M1:Q1"/>
    <mergeCell ref="A5:C5"/>
    <mergeCell ref="D5:G5"/>
    <mergeCell ref="P7:R7"/>
    <mergeCell ref="A8:G8"/>
    <mergeCell ref="A9:C11"/>
    <mergeCell ref="D9:G9"/>
    <mergeCell ref="P9:R9"/>
    <mergeCell ref="D10:G10"/>
    <mergeCell ref="O10:S13"/>
    <mergeCell ref="D11:G11"/>
    <mergeCell ref="A12:C15"/>
    <mergeCell ref="D12:G12"/>
    <mergeCell ref="J12:L12"/>
  </mergeCells>
  <conditionalFormatting sqref="C2:D2 J2 M2 Q2">
    <cfRule type="expression" dxfId="59" priority="214">
      <formula>#REF!=0</formula>
    </cfRule>
  </conditionalFormatting>
  <conditionalFormatting sqref="D1">
    <cfRule type="expression" dxfId="58" priority="10">
      <formula>$D$1=0</formula>
    </cfRule>
  </conditionalFormatting>
  <conditionalFormatting sqref="E19:E20">
    <cfRule type="expression" dxfId="57" priority="3">
      <formula>$F$222&gt;0</formula>
    </cfRule>
  </conditionalFormatting>
  <conditionalFormatting sqref="F2:H2">
    <cfRule type="expression" dxfId="56" priority="213">
      <formula>#REF!=0</formula>
    </cfRule>
  </conditionalFormatting>
  <conditionalFormatting sqref="G19">
    <cfRule type="expression" dxfId="55" priority="11">
      <formula>$F$222&gt;0</formula>
    </cfRule>
  </conditionalFormatting>
  <conditionalFormatting sqref="H1">
    <cfRule type="expression" dxfId="54" priority="9">
      <formula>$H$1=0</formula>
    </cfRule>
  </conditionalFormatting>
  <conditionalFormatting sqref="J1">
    <cfRule type="expression" dxfId="53" priority="8">
      <formula>$J$1=0</formula>
    </cfRule>
  </conditionalFormatting>
  <conditionalFormatting sqref="J13:J14">
    <cfRule type="containsText" dxfId="52" priority="4" operator="containsText" text="VTS">
      <formula>NOT(ISERROR(SEARCH("VTS",J13)))</formula>
    </cfRule>
  </conditionalFormatting>
  <conditionalFormatting sqref="M1">
    <cfRule type="expression" dxfId="51" priority="7">
      <formula>$M$1=0</formula>
    </cfRule>
  </conditionalFormatting>
  <conditionalFormatting sqref="N13 M14:N14">
    <cfRule type="containsText" dxfId="50" priority="5" operator="containsText" text="VTS">
      <formula>NOT(ISERROR(SEARCH("VTS",M13)))</formula>
    </cfRule>
  </conditionalFormatting>
  <conditionalFormatting sqref="Q15:Q16">
    <cfRule type="expression" dxfId="49" priority="1">
      <formula>$R$7=1</formula>
    </cfRule>
  </conditionalFormatting>
  <conditionalFormatting sqref="S1:U1">
    <cfRule type="expression" dxfId="48" priority="6">
      <formula>$S$1=0</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01/26/2026&amp;R&amp;"Century Gothic,Italic"Page &amp;P of &amp;N</oddFooter>
  </headerFooter>
  <colBreaks count="1" manualBreakCount="1">
    <brk id="41" max="1048575" man="1"/>
  </colBreaks>
  <legacyDrawingHF r:id="rId2"/>
  <extLst>
    <ext xmlns:x14="http://schemas.microsoft.com/office/spreadsheetml/2009/9/main" uri="{78C0D931-6437-407d-A8EE-F0AAD7539E65}">
      <x14:conditionalFormattings>
        <x14:conditionalFormatting xmlns:xm="http://schemas.microsoft.com/office/excel/2006/main">
          <x14:cfRule type="iconSet" priority="212" id="{102A25E3-EA07-4C63-941F-18C955388C61}">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156" id="{0B9A0DE2-C608-495D-870F-43CC1E3DFE42}">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57" id="{2831DA85-4BF4-4161-A440-C351DD0414EB}">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58" id="{94D40CE1-C645-4B2F-83D8-F4589D1647F0}">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59" id="{21F04606-FA60-4DE3-B0AF-FAFFA5D45367}">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60" id="{3603B54A-C44B-4336-93C1-01928F489F70}">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61" id="{35441767-C525-4FA2-A9B9-AFD3B2E7CF2F}">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62" id="{F00266E0-48A1-467F-8E22-5CDFED631B20}">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63" id="{6457F82D-74DE-41F2-A18D-FEF45D66D31D}">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64" id="{60F6BD77-5DFF-4AE9-B56A-C6E1662FA998}">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65" id="{66568428-A33F-46A0-B166-92977425CBF6}">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66" id="{BB88766B-363A-4922-8CC2-2AA0B5B7C978}">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67" id="{75A68F0A-8702-4CEB-A7D8-5FACFDA47C3E}">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68" id="{069A4AFB-C793-4CBC-9A05-1CD58B43B109}">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69" id="{0773F6E7-73D3-4F95-90F4-0542BEB445EC}">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70" id="{09055880-F612-475C-85A7-6B38D11F7D65}">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71" id="{486D9AB9-7757-4F45-8F84-9A75CBF05907}">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72" id="{5A887DE4-F8A9-4FB1-A1B8-7B74386A6E62}">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73" id="{2E44EF3B-C1FC-4E64-91EE-688AFB6EBBF4}">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74" id="{3E07C4A0-DD3C-4B18-B117-ED1D279F065A}">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75" id="{B080CCE2-8FB7-4C70-B907-C6722709249F}">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76" id="{860DE685-E634-4C78-BE0D-01AA7806E8E1}">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77" id="{73FE966B-736C-4260-B66C-217768008B59}">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78" id="{EB4CCC03-6407-4363-B258-8CADC0C6DCAA}">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79" id="{CF3851D4-F049-4CA0-96C4-956E3C91B595}">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80" id="{3792BB69-2800-45A2-A850-3F57B9A4C81F}">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81" id="{58290852-B39B-4EF9-8DD4-D83A95376DD4}">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82" id="{98C754E4-3267-427E-AC47-E94DDAA69AAE}">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83" id="{8B18C763-DA67-457A-9626-82646FC079C0}">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84" id="{4865F89F-330E-4F66-8B39-280A391912DB}">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85" id="{7376A55E-D345-4632-B042-A0E2645B10EB}">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86" id="{E1BEF1C9-E9A2-4059-AF77-66C7D4F4FA36}">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87" id="{F0396FC0-56C9-4EBF-9432-DF880AC51A0B}">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88" id="{D808172E-9CA1-44C5-913C-5EB10D009CDD}">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89" id="{0E7D9F08-29AA-47D0-8138-7C7CA13D96FC}">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90" id="{00C9A0FD-2024-425A-A237-2D663ACF5F59}">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91" id="{EA4AA9E8-1114-40AE-ABC1-29C3F18C5E0D}">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192" id="{A5817C0A-2FEA-4659-A2BF-615F9F8DC3ED}">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193" id="{861A175B-C302-427D-A243-F99640004133}">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194" id="{8C0EB3AE-5B5A-4D5E-9F14-CC8708716657}">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195" id="{1E0BC731-34E2-4F29-B40A-11C7DD6760A9}">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196" id="{A9369DDF-9843-4620-9EC3-87FFF9255589}">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197" id="{A56B37B7-7F3A-4348-8A6A-40EB9A87F1A9}">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198" id="{30C162D7-25E9-4D8C-A5E6-B3EC06D0F78E}">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199" id="{30C68710-37E5-4189-808C-E9075327B3B2}">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200" id="{67E3B0C2-BD65-4C8F-811B-5A9F71A3C63A}">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201" id="{276AD655-5258-407A-A35C-0EB97B336BD3}">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02" id="{6C25BCA0-7063-44B2-B335-AEFFAAD6AD0F}">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03" id="{4E3329C1-0697-4BBA-8AFD-87C85E2A685B}">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04" id="{C68E32E4-0BBA-4363-8F6D-383787CDBB49}">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05" id="{707141C5-69A3-4DE5-B23B-9E40D3E95849}">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06" id="{3E95CD19-58B5-447B-A743-0308273D9A1D}">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07" id="{35160BFC-F8A0-46DD-B2AF-AB95C41B3BD8}">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08" id="{0B42E206-B7A4-4E0D-8A9B-EBE72F509CDB}">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09" id="{10DB464D-8173-4248-AD0C-2511F11A52EA}">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10" id="{9ACD72A5-CE47-48D6-95B9-329B68D2B5BB}">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11" id="{E7ACB216-D4DB-4DD7-A7E8-B458C6290A42}">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13" id="{E624CA7E-4FD3-471D-BA54-218A61126FED}">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14" id="{CC18D44C-822B-49F1-952F-C2ECE393C7FF}">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15" id="{CF11D687-927F-4CC8-AE32-5B5C3274439D}">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16" id="{1C301351-8A0A-41F5-9298-8256E7F956A4}">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17" id="{21AE926C-6D46-4D93-B340-AE6121892341}">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18" id="{741A43F1-BA66-411F-A2E0-9B8EBEDE9EFF}">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19" id="{30D0DEB0-57B5-4944-A18D-436406D53993}">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20" id="{4F83BED2-5FF4-4535-B36E-8164CBA93287}">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21" id="{0846E91D-95BC-43E6-BC3B-D6652E7790D9}">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22" id="{72B6365F-AF78-4EB3-9C4F-790A708189F2}">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23" id="{9359877B-DA5B-423D-ACC4-29B427F290E2}">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24" id="{D585500E-C4A8-4D42-9877-001E25572B4F}">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25" id="{3EB60CC3-69F7-4E81-B1D7-6C6CB86385ED}">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26" id="{4B2FAC1D-B5FE-421E-8873-3CACFA25DBC9}">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27" id="{138B2226-3AEE-46B8-BADC-0F37DDA97CD6}">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28" id="{BC6D8BEC-6ED6-4ADE-A42B-D031FF30FA07}">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29" id="{93603FAA-A651-48C0-96AB-23E76F1F2598}">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30" id="{4AB207E6-60C2-4CCD-A229-EA97E025B024}">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31" id="{59E73B0E-FBBC-4A17-A4B1-F5A93F4F31B6}">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32" id="{A8B95A0D-6774-49B7-B1D2-FCC4E5D06BE5}">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33" id="{29311DE4-F379-4568-9309-A30EA12DD600}">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34" id="{69E0B08E-D716-4953-BEC5-30A626DF9D74}">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35" id="{B052C373-6978-403F-8BDF-0BD189676C01}">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36" id="{ECBEA341-C975-4CC9-8D3D-1385CF100C9C}">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37" id="{7CE3A34E-12CF-4F7C-8AD8-16EE005C0F32}">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38" id="{9B0469F2-1745-4421-BC78-E56E95365E13}">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39" id="{928E2444-E1C1-4B02-AB97-98DA59DD029B}">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40" id="{737B0EF1-E9B8-4300-ABE8-87F892FF22D9}">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41" id="{F9CB4CE4-3F99-4DE4-8A98-68B1A8822931}">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42" id="{BBAF8230-CBD6-4154-983F-38EAE3CF7B0D}">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43" id="{25C170CA-BBEA-4C94-970B-9C10CCD2D65B}">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44" id="{AD3267AD-6324-4825-B440-CCA1A78AAFD4}">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45" id="{AA9FC227-AF40-4232-AFFE-49A16EF70831}">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46" id="{0041F642-1B31-4A94-AADE-4E3EB4DA30EB}">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47" id="{FD7ED112-EFCE-4E41-B114-F61A06DAB89C}">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48" id="{4BEFA076-AD61-49DB-8978-9D1DC81BE6BB}">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49" id="{575BEA6A-442E-41E0-919C-BF0E4DB688B6}">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50" id="{7A14FBC9-D583-4734-B709-F44242F37C24}">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51" id="{97CCE12F-CB53-45CF-B834-86D1C214D2EE}">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52" id="{8AB0778F-6E77-4410-B41C-3519215CC71E}">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53" id="{F3A0C6D9-F70F-481E-8998-6DF9111D23A7}">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54" id="{B7AC9C80-1AF5-4ED1-B337-56297A8134F8}">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55" id="{46A9873A-7CAD-4A99-88FB-7436FD1AF8D6}">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56" id="{F67A31DB-40A7-4ED3-86C0-0A8C7F98319A}">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57" id="{BE34C5A6-0388-4E40-A191-2912FB32632E}">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58" id="{2E6B309E-980C-4D32-BBC4-FB0AA4ED40DE}">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59" id="{805F1A18-A6BC-42AD-B2F6-FE85B77F19B6}">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60" id="{6DDB4020-7FF7-459F-8E9F-9658D5671549}">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61" id="{E51E31D1-7337-499C-A614-4E5373129729}">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62" id="{C6B77536-2540-4876-873F-795B9DC3D0D2}">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63" id="{08D34E8C-1B27-4DE2-9214-CADC305EC555}">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64" id="{E2DCE233-0621-456E-8E83-58C19A399831}">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65" id="{A8C32B7B-3FA3-4CED-9E5D-6E7A0B387209}">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66" id="{3A48C8E5-EB72-41EC-8193-77B83E7FCBBE}">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67" id="{AD2070B7-816F-4FC7-BC7C-3250814E86AA}">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68" id="{4B4350E4-494F-4212-A6DA-5036B7B34992}">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69" id="{B402803D-9EA4-4F5A-941B-D6FFA610A681}">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70" id="{16FB1FE9-DCC7-4998-8C50-19BF9D5543BA}">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71" id="{3C231C7D-6A9A-4A88-B9A9-FD685CCEFCA7}">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72" id="{E01B4875-253E-4583-BD46-E0704DC2A3E6}">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73" id="{39DEF981-E34C-44CE-B70B-E77292EFA8F4}">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74" id="{51663541-CB21-4116-8069-C3256030EE79}">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75" id="{FABC7F01-B927-4E94-96AA-5290D6BCFD76}">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76" id="{26E94E1C-DB69-479A-9C36-82EB5373ED29}">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77" id="{4A87C1A2-31A3-4C9F-89E3-F3DA6450D897}">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78" id="{FD84539A-B7ED-4781-B9DF-3D9B0783E5D1}">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79" id="{548C064B-8402-4BD8-9CC7-D4D497505A84}">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80" id="{8DE64077-E756-436E-9DAB-84335DA18FBF}">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81" id="{61579EA9-F26E-4207-8C51-B516015906EA}">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82" id="{85DC3DA0-54B7-46F8-8321-4F3FAA2E7D5D}">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83" id="{F675890C-0B11-4131-876E-ED4E8F606F74}">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84" id="{0C284647-87A0-462B-B1AC-9E6A81DA77BB}">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85" id="{CAE89381-E373-4F91-8AD5-36436A448F52}">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86" id="{144086DC-593F-4A89-B570-03204E670613}">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87" id="{63D509C8-2544-4323-ABE5-06FEEEFE8398}">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88" id="{75B76046-4972-4F75-8D80-E2146097FAB0}">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89" id="{10D8AA43-A6FF-4B8C-ACA9-336F3A806024}">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90" id="{A799AB95-82ED-4A4C-898D-5806C945D6EB}">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91" id="{1E3CA0E6-4D39-484A-B0B9-CC2984363983}">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92" id="{829BCD86-9714-4E07-8F36-A8626183ED0F}">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93" id="{9203770B-712E-41D1-87F3-511DE3BAD556}">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94" id="{28A4F354-767E-439E-8163-38CA58472028}">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95" id="{7ED2D244-F790-4F47-B8D2-92733DF69006}">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96" id="{6EFC8C87-24BF-4486-BDDB-8FDD04A48BA1}">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97" id="{E53DDC3F-A44C-42EA-A06A-22D45241F1F4}">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98" id="{FE0BA3EA-6851-4BF8-A774-CB97E6A096EB}">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99" id="{739F0A6B-6766-466E-9947-D3B9F766402D}">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100" id="{93D2B897-3FDA-430C-8BCA-2AC7F2C72007}">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101" id="{A4907567-0A75-4BD3-9144-A3228C7FF0BC}">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02" id="{C0CB06BC-2AC0-4DE7-8B3E-B821F6F0D987}">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03" id="{3DDA54DC-A8E3-4F89-9BBE-F5B657EA78FC}">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04" id="{D82163F6-A51C-45E9-B7E0-54536FF5262B}">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05" id="{9DBFE644-C724-4DB0-B49E-88C94C64F24D}">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06" id="{B96B2EDD-CF51-4EB6-8EF8-E25857210799}">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07" id="{34079D04-696D-4815-B662-5754A68D0119}">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08" id="{8827BBF6-665B-4722-BFEA-87A698B8F758}">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09" id="{4F4CCDE2-0904-42E2-B693-F6EDDC51EFB6}">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10" id="{4167CD31-4441-4F78-A84A-5B1A73702470}">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11" id="{B476EB1A-0D9C-47E8-B5A6-415996FFFE7A}">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12" id="{CD35A61D-A7D2-4BE3-B769-94DC06D6AEEA}">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13" id="{6B20282B-50A8-4E9F-AF08-D8C4F7C5DB54}">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14" id="{FF241A70-705A-4AEE-9452-53FF15401300}">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15" id="{7CD5DA71-B9F4-473B-8F4C-9C11F31EFF28}">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16" id="{D3C9E308-DC36-4B7E-80A7-BC47DF965F02}">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17" id="{C7C007C9-37AB-48C8-9973-BF9938DC31CE}">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18" id="{480287E9-F72C-4CBE-BAA8-758702A7E2A9}">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19" id="{FD8C86E9-B7D1-4669-96DF-8126CA49B5F0}">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20" id="{8A5EF2B4-9670-4209-B93D-6AEF2CB9EA10}">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21" id="{4B5B2FF4-8888-472E-A3CC-1E368133C726}">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22" id="{0B919841-1BE0-442D-9690-BCCCBDFF70D1}">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23" id="{B6A63CC7-B4D8-478A-ABF3-EC054F4D67B6}">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24" id="{4E545B1A-9B36-4749-B25E-F8CFB98F2439}">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25" id="{0DC7D229-A26A-494C-BBEE-D52EC6732E47}">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26" id="{F718C66E-B3D6-4813-87E3-15C3140342B5}">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27" id="{AE51E2F1-1AF7-4779-9E1D-904ED4905917}">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28" id="{6EB1BE1B-930A-40CD-8C05-B23901B915F1}">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29" id="{1F928AE5-8B25-4882-8746-9D4ACE159CB8}">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30" id="{D7E777CC-4B2A-4444-ADE8-5209596A829A}">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31" id="{7ED03819-17FB-4CB2-9E39-F4C93E6AEA51}">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32" id="{6B566939-639F-4BF9-8C10-0DBCC17A0ACD}">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33" id="{896CE05B-1422-43C2-93EF-145C5D342420}">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34" id="{BD820E71-EC98-4957-95A2-277BDD1A7773}">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35" id="{A67DA43D-6B7A-4EC8-83CE-242FA19EC9CF}">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36" id="{7A7D5FB8-7996-422F-9775-7651D0587A84}">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37" id="{4F22556A-AFD0-4E23-BF67-8D1E8B0CBE9B}">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38" id="{1B001D96-5E2D-45D1-86DE-7639BBD2C203}">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39" id="{DF323F8B-BE8C-46D4-874F-40823B750683}">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40" id="{BF6C3D56-9847-4FFC-A694-0F8F5AE661E9}">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41" id="{989F7352-0E14-4740-AAFB-E60C4D863338}">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42" id="{8653C2A3-610E-4203-AD61-FD749559973F}">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43" id="{3EC5884B-81FD-4066-A14E-B8B3FBE83FC5}">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44" id="{7EAA5FFD-1E7B-4F7A-86D8-F7A4449E5733}">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45" id="{C895A2DA-BF12-4CF8-BEB2-A3569C509730}">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46" id="{C897AE3B-3AC1-4005-823F-5166438564F7}">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47" id="{01A2F1A1-B66C-4D7D-A9DF-46B590A9D35B}">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48" id="{1AEE9E51-9312-409B-8DF8-1A24B07A5C89}">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49" id="{018A4841-1174-4DE0-B045-AEDE0DC12EC5}">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50" id="{5163D700-F23D-42EB-ABB9-D9C90E747ECA}">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51" id="{9FACC25F-FE9C-4000-B548-C7A55706728D}">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52" id="{AE06B513-0A66-47DB-871D-918127695D9E}">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53" id="{9CFC827C-DF8A-45D9-8D04-8495A34D3C5E}">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54" id="{65E5E9C5-0273-4E43-A287-D5FC2CCBF6A2}">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55" id="{1A31AB99-CAA1-47EA-B9EA-5D93189AC3EC}">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12" id="{7EC62949-630B-4FEA-8781-9F2ED6A42632}">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400-000000000000}">
          <x14:formula1>
            <xm:f>Lists!$F$37:$F$38</xm:f>
          </x14:formula1>
          <xm:sqref>F22:F221</xm:sqref>
        </x14:dataValidation>
        <x14:dataValidation type="list" allowBlank="1" showInputMessage="1" showErrorMessage="1" promptTitle="Silicone Color" xr:uid="{00000000-0002-0000-0400-000001000000}">
          <x14:formula1>
            <xm:f>Lists!$F$10:$F$11</xm:f>
          </x14:formula1>
          <xm:sqref>J16</xm:sqref>
        </x14:dataValidation>
        <x14:dataValidation type="list" allowBlank="1" showInputMessage="1" showErrorMessage="1" promptTitle="Air Space Fill" xr:uid="{00000000-0002-0000-0400-000002000000}">
          <x14:formula1>
            <xm:f>Lists!$F$7:$F$8</xm:f>
          </x14:formula1>
          <xm:sqref>J15</xm:sqref>
        </x14:dataValidation>
        <x14:dataValidation type="list" allowBlank="1" showInputMessage="1" showErrorMessage="1" promptTitle="Samples" xr:uid="{00000000-0002-0000-0400-000003000000}">
          <x14:formula1>
            <xm:f>Lists!$F$3:$F$5</xm:f>
          </x14:formula1>
          <xm:sqref>J6</xm:sqref>
        </x14:dataValidation>
        <x14:dataValidation type="list" allowBlank="1" showInputMessage="1" showErrorMessage="1" promptTitle="Air Space Finish" xr:uid="{00000000-0002-0000-0400-000004000000}">
          <x14:formula1>
            <xm:f>Lists!$F$13:$F$17</xm:f>
          </x14:formula1>
          <xm:sqref>J12:L12</xm:sqref>
        </x14:dataValidation>
        <x14:dataValidation type="list" allowBlank="1" showInputMessage="1" showErrorMessage="1" xr:uid="{00000000-0002-0000-0400-000005000000}">
          <x14:formula1>
            <xm:f>Lists!$F$3:$F$5</xm:f>
          </x14:formula1>
          <xm:sqref>M7</xm:sqref>
        </x14:dataValidation>
        <x14:dataValidation type="list" allowBlank="1" showInputMessage="1" showErrorMessage="1" xr:uid="{00000000-0002-0000-0400-000006000000}">
          <x14:formula1>
            <xm:f>Lists!$F$33:$F$35</xm:f>
          </x14:formula1>
          <xm:sqref>M8</xm:sqref>
        </x14:dataValidation>
        <x14:dataValidation type="list" allowBlank="1" showInputMessage="1" showErrorMessage="1" xr:uid="{00000000-0002-0000-0400-000007000000}">
          <x14:formula1>
            <xm:f>Lists!$F$21:$F$22</xm:f>
          </x14:formula1>
          <xm:sqref>M9</xm:sqref>
        </x14:dataValidation>
        <x14:dataValidation type="list" allowBlank="1" showInputMessage="1" showErrorMessage="1" xr:uid="{00000000-0002-0000-0400-000008000000}">
          <x14:formula1>
            <xm:f>Lists!$E$25:$E$27</xm:f>
          </x14:formula1>
          <xm:sqref>M10</xm:sqref>
        </x14:dataValidation>
        <x14:dataValidation type="list" allowBlank="1" showInputMessage="1" showErrorMessage="1" xr:uid="{00000000-0002-0000-0400-000009000000}">
          <x14:formula1>
            <xm:f>Lists!$F$24:$F$27</xm:f>
          </x14:formula1>
          <xm:sqref>P9:R9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AU224"/>
  <sheetViews>
    <sheetView showGridLines="0" zoomScaleNormal="100" workbookViewId="0">
      <pane ySplit="21" topLeftCell="A22" activePane="bottomLeft" state="frozen"/>
      <selection activeCell="A5" sqref="A5:C5"/>
      <selection pane="bottomLeft" activeCell="D5" sqref="D5:G5"/>
    </sheetView>
  </sheetViews>
  <sheetFormatPr defaultColWidth="9.140625" defaultRowHeight="13.5" x14ac:dyDescent="0.25"/>
  <cols>
    <col min="1" max="1" width="2.7109375" style="14" customWidth="1"/>
    <col min="2" max="2" width="5.7109375" style="14" customWidth="1"/>
    <col min="3" max="4" width="9.7109375" style="14" customWidth="1"/>
    <col min="5" max="5" width="13.7109375" style="14" customWidth="1"/>
    <col min="6" max="6" width="6.42578125" style="14" customWidth="1"/>
    <col min="7" max="7" width="18.7109375" style="14" customWidth="1"/>
    <col min="8" max="8" width="9.140625" style="14"/>
    <col min="9" max="9" width="13.7109375" style="14" customWidth="1"/>
    <col min="10" max="12" width="8.85546875" style="14" customWidth="1"/>
    <col min="13" max="13" width="8.5703125" style="14" customWidth="1"/>
    <col min="14" max="19" width="8.85546875" style="14" customWidth="1"/>
    <col min="20" max="41" width="8.7109375" style="14" hidden="1" customWidth="1"/>
    <col min="42" max="43" width="10.7109375" style="14" customWidth="1"/>
    <col min="44" max="16384" width="9.140625" style="14"/>
  </cols>
  <sheetData>
    <row r="1" spans="1:47" s="87" customFormat="1" x14ac:dyDescent="0.25">
      <c r="A1" s="99"/>
      <c r="B1" s="100"/>
      <c r="C1" s="101" t="s">
        <v>134</v>
      </c>
      <c r="D1" s="286">
        <f>'Delivery Details'!C3</f>
        <v>0</v>
      </c>
      <c r="E1" s="286"/>
      <c r="F1" s="286"/>
      <c r="G1" s="101" t="s">
        <v>80</v>
      </c>
      <c r="H1" s="274">
        <f>'Delivery Details'!C4</f>
        <v>0</v>
      </c>
      <c r="I1" s="274"/>
      <c r="J1" s="237"/>
      <c r="K1" s="117"/>
      <c r="L1" s="101" t="s">
        <v>11</v>
      </c>
      <c r="M1" s="286">
        <f>'Delivery Details'!F3</f>
        <v>0</v>
      </c>
      <c r="N1" s="286"/>
      <c r="O1" s="286"/>
      <c r="P1" s="286"/>
      <c r="Q1" s="286"/>
      <c r="R1" s="101"/>
      <c r="S1" s="102"/>
      <c r="T1" s="237"/>
      <c r="U1" s="237"/>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3">
      <c r="A3" s="94" t="s">
        <v>135</v>
      </c>
      <c r="B3" s="92"/>
      <c r="C3" s="92"/>
      <c r="D3" s="92"/>
      <c r="E3" s="92"/>
      <c r="F3" s="121"/>
      <c r="G3" s="92"/>
      <c r="H3" s="92"/>
      <c r="I3" s="92"/>
      <c r="J3" s="92"/>
      <c r="K3" s="92"/>
      <c r="L3" s="92"/>
      <c r="M3" s="92"/>
      <c r="N3" s="92"/>
      <c r="O3" s="92"/>
      <c r="P3" s="92"/>
      <c r="Q3" s="92"/>
      <c r="R3" s="92"/>
      <c r="S3" s="69"/>
    </row>
    <row r="4" spans="1:47" s="68" customFormat="1" ht="15" customHeight="1" x14ac:dyDescent="0.3">
      <c r="A4" s="93"/>
      <c r="B4" s="78"/>
      <c r="C4" s="71"/>
      <c r="D4" s="71"/>
      <c r="E4" s="71"/>
      <c r="F4" s="120"/>
      <c r="G4" s="71"/>
      <c r="H4" s="71"/>
      <c r="I4" s="71"/>
      <c r="J4" s="71"/>
      <c r="K4" s="71"/>
      <c r="L4" s="71"/>
      <c r="M4" s="71"/>
      <c r="N4" s="71"/>
      <c r="O4" s="71"/>
      <c r="P4" s="71"/>
      <c r="Q4" s="71"/>
      <c r="R4" s="71"/>
      <c r="S4" s="70"/>
    </row>
    <row r="5" spans="1:47" s="68" customFormat="1" ht="15" customHeight="1" x14ac:dyDescent="0.3">
      <c r="A5" s="318" t="s">
        <v>110</v>
      </c>
      <c r="B5" s="280"/>
      <c r="C5" s="319"/>
      <c r="D5" s="320"/>
      <c r="E5" s="321"/>
      <c r="F5" s="321"/>
      <c r="G5" s="322"/>
      <c r="H5" s="85"/>
      <c r="I5" s="71"/>
      <c r="J5" s="71"/>
      <c r="K5" s="71"/>
      <c r="L5" s="71"/>
      <c r="M5" s="71"/>
      <c r="N5" s="71"/>
      <c r="O5" s="71"/>
      <c r="P5" s="71"/>
      <c r="Q5" s="71"/>
      <c r="R5" s="71"/>
      <c r="S5" s="70"/>
    </row>
    <row r="6" spans="1:47" s="218" customFormat="1" ht="12" customHeight="1" x14ac:dyDescent="0.3">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144</v>
      </c>
      <c r="B7" s="77"/>
      <c r="C7" s="72"/>
      <c r="D7" s="72"/>
      <c r="E7" s="72"/>
      <c r="F7" s="120"/>
      <c r="G7" s="72"/>
      <c r="H7" s="116"/>
      <c r="I7" s="208"/>
      <c r="J7" s="72"/>
      <c r="K7" s="72"/>
      <c r="L7" s="151" t="s">
        <v>111</v>
      </c>
      <c r="M7" s="178"/>
      <c r="N7" s="72"/>
      <c r="O7" s="72"/>
      <c r="P7" s="280" t="s">
        <v>133</v>
      </c>
      <c r="Q7" s="280"/>
      <c r="R7" s="280"/>
      <c r="S7" s="116"/>
      <c r="AQ7" s="68"/>
      <c r="AR7" s="68"/>
      <c r="AS7" s="68"/>
      <c r="AT7" s="68"/>
      <c r="AU7" s="68"/>
    </row>
    <row r="8" spans="1:47" s="74" customFormat="1" ht="14.25" customHeight="1" x14ac:dyDescent="0.3">
      <c r="A8" s="323" t="s">
        <v>233</v>
      </c>
      <c r="B8" s="324"/>
      <c r="C8" s="324"/>
      <c r="D8" s="324"/>
      <c r="E8" s="324"/>
      <c r="F8" s="324"/>
      <c r="G8" s="325"/>
      <c r="H8" s="222"/>
      <c r="I8" s="159"/>
      <c r="J8" s="159"/>
      <c r="K8" s="151"/>
      <c r="L8" s="151" t="s">
        <v>210</v>
      </c>
      <c r="M8" s="178"/>
      <c r="N8" s="157"/>
      <c r="O8" s="157"/>
      <c r="P8" s="209"/>
      <c r="Q8" s="209"/>
      <c r="R8" s="209"/>
      <c r="S8" s="210"/>
      <c r="AP8" s="187"/>
      <c r="AQ8" s="68"/>
      <c r="AR8" s="68"/>
      <c r="AS8" s="68"/>
      <c r="AT8" s="68"/>
      <c r="AU8" s="68"/>
    </row>
    <row r="9" spans="1:47" s="68" customFormat="1" ht="14.25" x14ac:dyDescent="0.3">
      <c r="A9" s="299" t="s">
        <v>115</v>
      </c>
      <c r="B9" s="300"/>
      <c r="C9" s="301"/>
      <c r="D9" s="308"/>
      <c r="E9" s="309"/>
      <c r="F9" s="309"/>
      <c r="G9" s="310"/>
      <c r="H9" s="223"/>
      <c r="I9" s="151"/>
      <c r="J9" s="151"/>
      <c r="K9" s="151"/>
      <c r="L9" s="151" t="s">
        <v>236</v>
      </c>
      <c r="M9" s="178"/>
      <c r="N9" s="71"/>
      <c r="O9" s="236"/>
      <c r="P9" s="276" t="s">
        <v>251</v>
      </c>
      <c r="Q9" s="277"/>
      <c r="R9" s="278"/>
      <c r="S9" s="235"/>
      <c r="AP9" s="186"/>
    </row>
    <row r="10" spans="1:47" s="68" customFormat="1" ht="14.25" customHeight="1" x14ac:dyDescent="0.3">
      <c r="A10" s="302"/>
      <c r="B10" s="303"/>
      <c r="C10" s="304"/>
      <c r="D10" s="311"/>
      <c r="E10" s="312"/>
      <c r="F10" s="312"/>
      <c r="G10" s="313"/>
      <c r="H10" s="224"/>
      <c r="I10" s="115"/>
      <c r="J10" s="115"/>
      <c r="K10" s="118"/>
      <c r="L10" s="151" t="s">
        <v>234</v>
      </c>
      <c r="M10" s="177"/>
      <c r="N10" s="71"/>
      <c r="O10" s="281" t="str">
        <f>VLOOKUP($P$9,Lists!F24:G27,2,0)</f>
        <v>Glazing Details</v>
      </c>
      <c r="P10" s="282"/>
      <c r="Q10" s="282"/>
      <c r="R10" s="282"/>
      <c r="S10" s="283"/>
      <c r="AP10" s="186"/>
      <c r="AT10" s="189"/>
    </row>
    <row r="11" spans="1:47" s="68" customFormat="1" ht="15" customHeight="1" x14ac:dyDescent="0.3">
      <c r="A11" s="326"/>
      <c r="B11" s="327"/>
      <c r="C11" s="328"/>
      <c r="D11" s="287"/>
      <c r="E11" s="288"/>
      <c r="F11" s="288"/>
      <c r="G11" s="289"/>
      <c r="H11" s="223"/>
      <c r="I11" s="71"/>
      <c r="J11" s="71"/>
      <c r="K11" s="71"/>
      <c r="L11" s="71"/>
      <c r="M11" s="71"/>
      <c r="N11" s="71"/>
      <c r="O11" s="281"/>
      <c r="P11" s="281"/>
      <c r="Q11" s="281"/>
      <c r="R11" s="281"/>
      <c r="S11" s="283"/>
      <c r="AP11" s="186"/>
      <c r="AT11" s="189"/>
    </row>
    <row r="12" spans="1:47" s="68" customFormat="1" ht="14.25" customHeight="1" x14ac:dyDescent="0.3">
      <c r="A12" s="329" t="s">
        <v>116</v>
      </c>
      <c r="B12" s="330"/>
      <c r="C12" s="331"/>
      <c r="D12" s="308"/>
      <c r="E12" s="309"/>
      <c r="F12" s="309"/>
      <c r="G12" s="310"/>
      <c r="H12" s="223"/>
      <c r="I12" s="221" t="s">
        <v>131</v>
      </c>
      <c r="J12" s="338"/>
      <c r="K12" s="339"/>
      <c r="L12" s="339"/>
      <c r="M12" s="230"/>
      <c r="N12" s="71"/>
      <c r="O12" s="281"/>
      <c r="P12" s="281"/>
      <c r="Q12" s="281"/>
      <c r="R12" s="281"/>
      <c r="S12" s="283"/>
      <c r="AP12" s="186"/>
    </row>
    <row r="13" spans="1:47" s="68" customFormat="1" ht="14.25" x14ac:dyDescent="0.3">
      <c r="A13" s="332"/>
      <c r="B13" s="333"/>
      <c r="C13" s="334"/>
      <c r="D13" s="311"/>
      <c r="E13" s="312"/>
      <c r="F13" s="312"/>
      <c r="G13" s="313"/>
      <c r="H13" s="225"/>
      <c r="I13" s="71"/>
      <c r="J13" s="161" t="e">
        <f>VLOOKUP($J$12,Lists!$F$13:$G$17,2,FALSE)</f>
        <v>#N/A</v>
      </c>
      <c r="K13" s="71"/>
      <c r="L13" s="71"/>
      <c r="M13" s="71"/>
      <c r="N13" s="160"/>
      <c r="O13" s="281"/>
      <c r="P13" s="281"/>
      <c r="Q13" s="281"/>
      <c r="R13" s="281"/>
      <c r="S13" s="283"/>
      <c r="AP13" s="186"/>
      <c r="AT13" s="189"/>
    </row>
    <row r="14" spans="1:47" s="68" customFormat="1" ht="14.25" x14ac:dyDescent="0.3">
      <c r="A14" s="332"/>
      <c r="B14" s="333"/>
      <c r="C14" s="334"/>
      <c r="D14" s="311"/>
      <c r="E14" s="312"/>
      <c r="F14" s="312"/>
      <c r="G14" s="313"/>
      <c r="H14" s="223"/>
      <c r="I14" s="71"/>
      <c r="J14" s="161" t="e">
        <f>VLOOKUP($J$12,Lists!$F$13:$H$17,3,FALSE)</f>
        <v>#N/A</v>
      </c>
      <c r="K14" s="71"/>
      <c r="L14" s="71"/>
      <c r="M14" s="160"/>
      <c r="N14" s="160"/>
      <c r="O14" s="190"/>
      <c r="P14" s="190"/>
      <c r="Q14" s="190"/>
      <c r="R14" s="190"/>
      <c r="S14" s="211"/>
      <c r="AP14" s="186"/>
      <c r="AR14" s="189"/>
    </row>
    <row r="15" spans="1:47" s="68" customFormat="1" ht="14.25" x14ac:dyDescent="0.3">
      <c r="A15" s="335"/>
      <c r="B15" s="336"/>
      <c r="C15" s="337"/>
      <c r="D15" s="287"/>
      <c r="E15" s="288"/>
      <c r="F15" s="288"/>
      <c r="G15" s="289"/>
      <c r="H15" s="223"/>
      <c r="I15" s="151" t="s">
        <v>132</v>
      </c>
      <c r="J15" s="290"/>
      <c r="K15" s="291"/>
      <c r="L15" s="291"/>
      <c r="M15" s="230"/>
      <c r="N15" s="71"/>
      <c r="O15" s="190"/>
      <c r="P15" s="232" t="s">
        <v>253</v>
      </c>
      <c r="Q15" s="284"/>
      <c r="R15" s="285"/>
      <c r="S15" s="234"/>
      <c r="AP15" s="186"/>
      <c r="AR15" s="189"/>
    </row>
    <row r="16" spans="1:47" s="68" customFormat="1" ht="14.25" x14ac:dyDescent="0.3">
      <c r="A16" s="299" t="s">
        <v>117</v>
      </c>
      <c r="B16" s="300"/>
      <c r="C16" s="301"/>
      <c r="D16" s="308"/>
      <c r="E16" s="309"/>
      <c r="F16" s="309"/>
      <c r="G16" s="310"/>
      <c r="H16" s="223"/>
      <c r="I16" s="77" t="s">
        <v>130</v>
      </c>
      <c r="J16" s="316" t="s">
        <v>122</v>
      </c>
      <c r="K16" s="317"/>
      <c r="L16" s="317"/>
      <c r="M16" s="231"/>
      <c r="N16" s="71"/>
      <c r="O16" s="189"/>
      <c r="P16" s="232" t="s">
        <v>254</v>
      </c>
      <c r="Q16" s="276"/>
      <c r="R16" s="277"/>
      <c r="S16" s="233" t="str">
        <f>IF($R$7=1,"PSF","")</f>
        <v/>
      </c>
      <c r="AP16" s="186"/>
    </row>
    <row r="17" spans="1:43" s="68" customFormat="1" ht="14.25" customHeight="1" x14ac:dyDescent="0.3">
      <c r="A17" s="302"/>
      <c r="B17" s="303"/>
      <c r="C17" s="304"/>
      <c r="D17" s="311"/>
      <c r="E17" s="312"/>
      <c r="F17" s="312"/>
      <c r="G17" s="313"/>
      <c r="H17" s="224"/>
      <c r="I17" s="115"/>
      <c r="J17" s="227"/>
      <c r="K17" s="229"/>
      <c r="L17" s="228"/>
      <c r="M17" s="71"/>
      <c r="N17" s="71"/>
      <c r="O17" s="189"/>
      <c r="Q17" s="189"/>
      <c r="R17" s="189"/>
      <c r="S17" s="116" t="str">
        <f>IF($R$7=1,"PSF","")</f>
        <v/>
      </c>
      <c r="AP17" s="186"/>
    </row>
    <row r="18" spans="1:43" s="68" customFormat="1" ht="14.25" x14ac:dyDescent="0.3">
      <c r="A18" s="305"/>
      <c r="B18" s="306"/>
      <c r="C18" s="307"/>
      <c r="D18" s="293"/>
      <c r="E18" s="314"/>
      <c r="F18" s="314"/>
      <c r="G18" s="315"/>
      <c r="H18" s="226"/>
      <c r="I18" s="110"/>
      <c r="J18" s="110"/>
      <c r="K18" s="110"/>
      <c r="L18" s="75"/>
      <c r="M18" s="75"/>
      <c r="N18" s="75"/>
      <c r="O18" s="279"/>
      <c r="P18" s="279"/>
      <c r="Q18" s="279"/>
      <c r="R18" s="279"/>
      <c r="S18" s="83"/>
      <c r="AP18" s="186"/>
    </row>
    <row r="19" spans="1:43" s="68" customFormat="1" ht="20.100000000000001" customHeight="1" x14ac:dyDescent="0.3">
      <c r="A19" s="84"/>
      <c r="B19" s="71"/>
      <c r="C19" s="71"/>
      <c r="D19" s="71"/>
      <c r="E19" s="175" t="s">
        <v>231</v>
      </c>
      <c r="G19" s="175"/>
      <c r="H19" s="156"/>
      <c r="I19" s="82" t="s">
        <v>142</v>
      </c>
      <c r="J19" s="82"/>
      <c r="K19" s="71"/>
      <c r="L19" s="71"/>
      <c r="M19" s="67"/>
      <c r="N19" s="67"/>
      <c r="O19" s="67"/>
      <c r="P19" s="67"/>
      <c r="Q19" s="67"/>
      <c r="R19" s="67"/>
      <c r="S19" s="67"/>
    </row>
    <row r="20" spans="1:43" s="80" customFormat="1" ht="31.5" customHeight="1" x14ac:dyDescent="0.3">
      <c r="A20" s="86"/>
      <c r="B20" s="81"/>
      <c r="C20" s="86" t="str">
        <f>IF($D$5="","","Glass Type:")</f>
        <v/>
      </c>
      <c r="D20" s="86" t="str">
        <f>IF($D$5="","",$D$5)</f>
        <v/>
      </c>
      <c r="E20" s="275" t="s">
        <v>232</v>
      </c>
      <c r="F20" s="275"/>
      <c r="G20" s="275"/>
      <c r="H20" s="176"/>
      <c r="I20" s="114" t="s">
        <v>196</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295" t="s">
        <v>145</v>
      </c>
      <c r="AQ20" s="297" t="s">
        <v>141</v>
      </c>
    </row>
    <row r="21" spans="1:43" s="79" customFormat="1" ht="44.1" customHeight="1" x14ac:dyDescent="0.3">
      <c r="A21" s="125" t="s">
        <v>200</v>
      </c>
      <c r="B21" s="111" t="s">
        <v>179</v>
      </c>
      <c r="C21" s="112" t="s">
        <v>138</v>
      </c>
      <c r="D21" s="111" t="s">
        <v>139</v>
      </c>
      <c r="E21" s="113" t="s">
        <v>140</v>
      </c>
      <c r="F21" s="111" t="s">
        <v>195</v>
      </c>
      <c r="G21" s="113" t="s">
        <v>199</v>
      </c>
      <c r="H21" s="122" t="s">
        <v>197</v>
      </c>
      <c r="I21" s="144" t="s">
        <v>198</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296"/>
      <c r="AQ21" s="298"/>
    </row>
    <row r="22" spans="1:43" s="68" customFormat="1" ht="14.25" x14ac:dyDescent="0.3">
      <c r="A22" s="191">
        <v>1</v>
      </c>
      <c r="B22" s="136"/>
      <c r="C22" s="137"/>
      <c r="D22" s="138"/>
      <c r="E22" s="139"/>
      <c r="F22" s="136"/>
      <c r="G22" s="139"/>
      <c r="H22" s="287"/>
      <c r="I22" s="292"/>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85" si="0">SUM(J22:AO22)</f>
        <v>0</v>
      </c>
      <c r="AQ22" s="127">
        <f t="shared" ref="AQ22:AQ85" si="1">AP22-B22</f>
        <v>0</v>
      </c>
    </row>
    <row r="23" spans="1:43" s="68" customFormat="1" ht="14.25" x14ac:dyDescent="0.3">
      <c r="A23" s="192">
        <v>2</v>
      </c>
      <c r="B23" s="136"/>
      <c r="C23" s="137"/>
      <c r="D23" s="138"/>
      <c r="E23" s="139"/>
      <c r="F23" s="136"/>
      <c r="G23" s="139"/>
      <c r="H23" s="287"/>
      <c r="I23" s="292"/>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4.25" x14ac:dyDescent="0.3">
      <c r="A24" s="192">
        <v>3</v>
      </c>
      <c r="B24" s="136"/>
      <c r="C24" s="137"/>
      <c r="D24" s="138"/>
      <c r="E24" s="139"/>
      <c r="F24" s="136"/>
      <c r="G24" s="139"/>
      <c r="H24" s="287"/>
      <c r="I24" s="292"/>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4.25" x14ac:dyDescent="0.3">
      <c r="A25" s="192">
        <v>4</v>
      </c>
      <c r="B25" s="136"/>
      <c r="C25" s="137"/>
      <c r="D25" s="138"/>
      <c r="E25" s="139"/>
      <c r="F25" s="136"/>
      <c r="G25" s="139"/>
      <c r="H25" s="287"/>
      <c r="I25" s="292"/>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4.25" x14ac:dyDescent="0.3">
      <c r="A26" s="192">
        <v>5</v>
      </c>
      <c r="B26" s="136"/>
      <c r="C26" s="137"/>
      <c r="D26" s="138"/>
      <c r="E26" s="139"/>
      <c r="F26" s="136"/>
      <c r="G26" s="139"/>
      <c r="H26" s="287"/>
      <c r="I26" s="292"/>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4.25" x14ac:dyDescent="0.3">
      <c r="A27" s="192">
        <v>6</v>
      </c>
      <c r="B27" s="136"/>
      <c r="C27" s="137"/>
      <c r="D27" s="138"/>
      <c r="E27" s="139"/>
      <c r="F27" s="136"/>
      <c r="G27" s="139"/>
      <c r="H27" s="287"/>
      <c r="I27" s="292"/>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4.25" x14ac:dyDescent="0.3">
      <c r="A28" s="192">
        <v>7</v>
      </c>
      <c r="B28" s="136"/>
      <c r="C28" s="137"/>
      <c r="D28" s="138"/>
      <c r="E28" s="139"/>
      <c r="F28" s="136"/>
      <c r="G28" s="139"/>
      <c r="H28" s="287"/>
      <c r="I28" s="292"/>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4.25" x14ac:dyDescent="0.3">
      <c r="A29" s="192">
        <v>8</v>
      </c>
      <c r="B29" s="136"/>
      <c r="C29" s="137"/>
      <c r="D29" s="138"/>
      <c r="E29" s="139"/>
      <c r="F29" s="136"/>
      <c r="G29" s="139"/>
      <c r="H29" s="287"/>
      <c r="I29" s="292"/>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4.25" x14ac:dyDescent="0.3">
      <c r="A30" s="192">
        <v>9</v>
      </c>
      <c r="B30" s="136"/>
      <c r="C30" s="137"/>
      <c r="D30" s="138"/>
      <c r="E30" s="139"/>
      <c r="F30" s="136"/>
      <c r="G30" s="139"/>
      <c r="H30" s="287"/>
      <c r="I30" s="292"/>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4.25" x14ac:dyDescent="0.3">
      <c r="A31" s="192">
        <v>10</v>
      </c>
      <c r="B31" s="136"/>
      <c r="C31" s="137"/>
      <c r="D31" s="138"/>
      <c r="E31" s="139"/>
      <c r="F31" s="136"/>
      <c r="G31" s="139"/>
      <c r="H31" s="287"/>
      <c r="I31" s="292"/>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4.25" x14ac:dyDescent="0.3">
      <c r="A32" s="192">
        <v>11</v>
      </c>
      <c r="B32" s="136"/>
      <c r="C32" s="137"/>
      <c r="D32" s="138"/>
      <c r="E32" s="139"/>
      <c r="F32" s="136"/>
      <c r="G32" s="139"/>
      <c r="H32" s="287"/>
      <c r="I32" s="292"/>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4.25" x14ac:dyDescent="0.3">
      <c r="A33" s="192">
        <v>12</v>
      </c>
      <c r="B33" s="136"/>
      <c r="C33" s="137"/>
      <c r="D33" s="138"/>
      <c r="E33" s="139"/>
      <c r="F33" s="136"/>
      <c r="G33" s="139"/>
      <c r="H33" s="287"/>
      <c r="I33" s="292"/>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4.25" x14ac:dyDescent="0.3">
      <c r="A34" s="192">
        <v>13</v>
      </c>
      <c r="B34" s="136"/>
      <c r="C34" s="137"/>
      <c r="D34" s="138"/>
      <c r="E34" s="139"/>
      <c r="F34" s="136"/>
      <c r="G34" s="139"/>
      <c r="H34" s="287"/>
      <c r="I34" s="292"/>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4.25" x14ac:dyDescent="0.3">
      <c r="A35" s="192">
        <v>14</v>
      </c>
      <c r="B35" s="136"/>
      <c r="C35" s="137"/>
      <c r="D35" s="138"/>
      <c r="E35" s="139"/>
      <c r="F35" s="136"/>
      <c r="G35" s="139"/>
      <c r="H35" s="287"/>
      <c r="I35" s="292"/>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4.25" x14ac:dyDescent="0.3">
      <c r="A36" s="192">
        <v>15</v>
      </c>
      <c r="B36" s="136"/>
      <c r="C36" s="137"/>
      <c r="D36" s="138"/>
      <c r="E36" s="139"/>
      <c r="F36" s="136"/>
      <c r="G36" s="139"/>
      <c r="H36" s="287"/>
      <c r="I36" s="292"/>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4.25" x14ac:dyDescent="0.3">
      <c r="A37" s="192">
        <v>16</v>
      </c>
      <c r="B37" s="136"/>
      <c r="C37" s="137"/>
      <c r="D37" s="138"/>
      <c r="E37" s="139"/>
      <c r="F37" s="136"/>
      <c r="G37" s="139"/>
      <c r="H37" s="287"/>
      <c r="I37" s="292"/>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4.25" x14ac:dyDescent="0.3">
      <c r="A38" s="192">
        <v>17</v>
      </c>
      <c r="B38" s="136"/>
      <c r="C38" s="137"/>
      <c r="D38" s="138"/>
      <c r="E38" s="139"/>
      <c r="F38" s="136"/>
      <c r="G38" s="139"/>
      <c r="H38" s="287"/>
      <c r="I38" s="292"/>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4.25" x14ac:dyDescent="0.3">
      <c r="A39" s="192">
        <v>18</v>
      </c>
      <c r="B39" s="136"/>
      <c r="C39" s="137"/>
      <c r="D39" s="138"/>
      <c r="E39" s="139"/>
      <c r="F39" s="136"/>
      <c r="G39" s="139"/>
      <c r="H39" s="287"/>
      <c r="I39" s="292"/>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4.25" x14ac:dyDescent="0.3">
      <c r="A40" s="192">
        <v>19</v>
      </c>
      <c r="B40" s="136"/>
      <c r="C40" s="137"/>
      <c r="D40" s="138"/>
      <c r="E40" s="139"/>
      <c r="F40" s="136"/>
      <c r="G40" s="139"/>
      <c r="H40" s="287"/>
      <c r="I40" s="292"/>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4.25" x14ac:dyDescent="0.3">
      <c r="A41" s="192">
        <v>20</v>
      </c>
      <c r="B41" s="136"/>
      <c r="C41" s="137"/>
      <c r="D41" s="138"/>
      <c r="E41" s="139"/>
      <c r="F41" s="136"/>
      <c r="G41" s="139"/>
      <c r="H41" s="287"/>
      <c r="I41" s="292"/>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4.25" x14ac:dyDescent="0.3">
      <c r="A42" s="192">
        <v>21</v>
      </c>
      <c r="B42" s="136"/>
      <c r="C42" s="137"/>
      <c r="D42" s="138"/>
      <c r="E42" s="139"/>
      <c r="F42" s="136"/>
      <c r="G42" s="139"/>
      <c r="H42" s="287"/>
      <c r="I42" s="292"/>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4.25" x14ac:dyDescent="0.3">
      <c r="A43" s="192">
        <v>22</v>
      </c>
      <c r="B43" s="136"/>
      <c r="C43" s="137"/>
      <c r="D43" s="138"/>
      <c r="E43" s="139"/>
      <c r="F43" s="136"/>
      <c r="G43" s="139"/>
      <c r="H43" s="287"/>
      <c r="I43" s="292"/>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4.25" x14ac:dyDescent="0.3">
      <c r="A44" s="192">
        <v>23</v>
      </c>
      <c r="B44" s="136"/>
      <c r="C44" s="137"/>
      <c r="D44" s="138"/>
      <c r="E44" s="139"/>
      <c r="F44" s="136"/>
      <c r="G44" s="139"/>
      <c r="H44" s="287"/>
      <c r="I44" s="292"/>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4.25" x14ac:dyDescent="0.3">
      <c r="A45" s="192">
        <v>24</v>
      </c>
      <c r="B45" s="136"/>
      <c r="C45" s="137"/>
      <c r="D45" s="138"/>
      <c r="E45" s="139"/>
      <c r="F45" s="136"/>
      <c r="G45" s="139"/>
      <c r="H45" s="287"/>
      <c r="I45" s="292"/>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4.25" x14ac:dyDescent="0.3">
      <c r="A46" s="192">
        <v>25</v>
      </c>
      <c r="B46" s="136"/>
      <c r="C46" s="137"/>
      <c r="D46" s="138"/>
      <c r="E46" s="139"/>
      <c r="F46" s="136"/>
      <c r="G46" s="139"/>
      <c r="H46" s="287"/>
      <c r="I46" s="292"/>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4.25" x14ac:dyDescent="0.3">
      <c r="A47" s="192">
        <v>26</v>
      </c>
      <c r="B47" s="136"/>
      <c r="C47" s="137"/>
      <c r="D47" s="138"/>
      <c r="E47" s="139"/>
      <c r="F47" s="136"/>
      <c r="G47" s="139"/>
      <c r="H47" s="287"/>
      <c r="I47" s="292"/>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4.25" x14ac:dyDescent="0.3">
      <c r="A48" s="192">
        <v>27</v>
      </c>
      <c r="B48" s="136"/>
      <c r="C48" s="137"/>
      <c r="D48" s="138"/>
      <c r="E48" s="139"/>
      <c r="F48" s="136"/>
      <c r="G48" s="139"/>
      <c r="H48" s="287"/>
      <c r="I48" s="292"/>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4.25" x14ac:dyDescent="0.3">
      <c r="A49" s="192">
        <v>28</v>
      </c>
      <c r="B49" s="136"/>
      <c r="C49" s="137"/>
      <c r="D49" s="138"/>
      <c r="E49" s="139"/>
      <c r="F49" s="136"/>
      <c r="G49" s="139"/>
      <c r="H49" s="287"/>
      <c r="I49" s="292"/>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4.25" x14ac:dyDescent="0.3">
      <c r="A50" s="192">
        <v>29</v>
      </c>
      <c r="B50" s="136"/>
      <c r="C50" s="137"/>
      <c r="D50" s="138"/>
      <c r="E50" s="139"/>
      <c r="F50" s="136"/>
      <c r="G50" s="139"/>
      <c r="H50" s="287"/>
      <c r="I50" s="292"/>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4.25" x14ac:dyDescent="0.3">
      <c r="A51" s="192">
        <v>30</v>
      </c>
      <c r="B51" s="136"/>
      <c r="C51" s="137"/>
      <c r="D51" s="138"/>
      <c r="E51" s="139"/>
      <c r="F51" s="136"/>
      <c r="G51" s="139"/>
      <c r="H51" s="287"/>
      <c r="I51" s="292"/>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4.25" x14ac:dyDescent="0.3">
      <c r="A52" s="192">
        <v>31</v>
      </c>
      <c r="B52" s="136"/>
      <c r="C52" s="137"/>
      <c r="D52" s="138"/>
      <c r="E52" s="139"/>
      <c r="F52" s="136"/>
      <c r="G52" s="139"/>
      <c r="H52" s="287"/>
      <c r="I52" s="292"/>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4.25" x14ac:dyDescent="0.3">
      <c r="A53" s="192">
        <v>32</v>
      </c>
      <c r="B53" s="136"/>
      <c r="C53" s="137"/>
      <c r="D53" s="138"/>
      <c r="E53" s="139"/>
      <c r="F53" s="136"/>
      <c r="G53" s="139"/>
      <c r="H53" s="287"/>
      <c r="I53" s="292"/>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4.25" x14ac:dyDescent="0.3">
      <c r="A54" s="192">
        <v>33</v>
      </c>
      <c r="B54" s="136"/>
      <c r="C54" s="137"/>
      <c r="D54" s="138"/>
      <c r="E54" s="139"/>
      <c r="F54" s="136"/>
      <c r="G54" s="139"/>
      <c r="H54" s="287"/>
      <c r="I54" s="292"/>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si="0"/>
        <v>0</v>
      </c>
      <c r="AQ54" s="127">
        <f t="shared" si="1"/>
        <v>0</v>
      </c>
    </row>
    <row r="55" spans="1:43" s="68" customFormat="1" ht="14.25" x14ac:dyDescent="0.3">
      <c r="A55" s="192">
        <v>34</v>
      </c>
      <c r="B55" s="136"/>
      <c r="C55" s="137"/>
      <c r="D55" s="138"/>
      <c r="E55" s="139"/>
      <c r="F55" s="136"/>
      <c r="G55" s="139"/>
      <c r="H55" s="287"/>
      <c r="I55" s="292"/>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0"/>
        <v>0</v>
      </c>
      <c r="AQ55" s="127">
        <f t="shared" si="1"/>
        <v>0</v>
      </c>
    </row>
    <row r="56" spans="1:43" s="68" customFormat="1" ht="14.25" x14ac:dyDescent="0.3">
      <c r="A56" s="192">
        <v>35</v>
      </c>
      <c r="B56" s="136"/>
      <c r="C56" s="137"/>
      <c r="D56" s="138"/>
      <c r="E56" s="139"/>
      <c r="F56" s="136"/>
      <c r="G56" s="139"/>
      <c r="H56" s="287"/>
      <c r="I56" s="292"/>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0"/>
        <v>0</v>
      </c>
      <c r="AQ56" s="127">
        <f t="shared" si="1"/>
        <v>0</v>
      </c>
    </row>
    <row r="57" spans="1:43" s="68" customFormat="1" ht="14.25" x14ac:dyDescent="0.3">
      <c r="A57" s="192">
        <v>36</v>
      </c>
      <c r="B57" s="136"/>
      <c r="C57" s="137"/>
      <c r="D57" s="138"/>
      <c r="E57" s="139"/>
      <c r="F57" s="136"/>
      <c r="G57" s="139"/>
      <c r="H57" s="287"/>
      <c r="I57" s="292"/>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0"/>
        <v>0</v>
      </c>
      <c r="AQ57" s="127">
        <f t="shared" si="1"/>
        <v>0</v>
      </c>
    </row>
    <row r="58" spans="1:43" s="68" customFormat="1" ht="14.25" x14ac:dyDescent="0.3">
      <c r="A58" s="192">
        <v>37</v>
      </c>
      <c r="B58" s="136"/>
      <c r="C58" s="137"/>
      <c r="D58" s="138"/>
      <c r="E58" s="139"/>
      <c r="F58" s="136"/>
      <c r="G58" s="139"/>
      <c r="H58" s="287"/>
      <c r="I58" s="292"/>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0"/>
        <v>0</v>
      </c>
      <c r="AQ58" s="127">
        <f t="shared" si="1"/>
        <v>0</v>
      </c>
    </row>
    <row r="59" spans="1:43" s="68" customFormat="1" ht="14.25" x14ac:dyDescent="0.3">
      <c r="A59" s="192">
        <v>38</v>
      </c>
      <c r="B59" s="136"/>
      <c r="C59" s="137"/>
      <c r="D59" s="138"/>
      <c r="E59" s="139"/>
      <c r="F59" s="136"/>
      <c r="G59" s="139"/>
      <c r="H59" s="287"/>
      <c r="I59" s="292"/>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0"/>
        <v>0</v>
      </c>
      <c r="AQ59" s="127">
        <f t="shared" si="1"/>
        <v>0</v>
      </c>
    </row>
    <row r="60" spans="1:43" s="68" customFormat="1" ht="14.25" x14ac:dyDescent="0.3">
      <c r="A60" s="192">
        <v>39</v>
      </c>
      <c r="B60" s="136"/>
      <c r="C60" s="137"/>
      <c r="D60" s="138"/>
      <c r="E60" s="139"/>
      <c r="F60" s="136"/>
      <c r="G60" s="139"/>
      <c r="H60" s="287"/>
      <c r="I60" s="292"/>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0"/>
        <v>0</v>
      </c>
      <c r="AQ60" s="127">
        <f t="shared" si="1"/>
        <v>0</v>
      </c>
    </row>
    <row r="61" spans="1:43" s="68" customFormat="1" ht="14.25" x14ac:dyDescent="0.3">
      <c r="A61" s="192">
        <v>40</v>
      </c>
      <c r="B61" s="136"/>
      <c r="C61" s="137"/>
      <c r="D61" s="138"/>
      <c r="E61" s="139"/>
      <c r="F61" s="136"/>
      <c r="G61" s="139"/>
      <c r="H61" s="287"/>
      <c r="I61" s="292"/>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0"/>
        <v>0</v>
      </c>
      <c r="AQ61" s="127">
        <f t="shared" si="1"/>
        <v>0</v>
      </c>
    </row>
    <row r="62" spans="1:43" s="68" customFormat="1" ht="14.25" x14ac:dyDescent="0.3">
      <c r="A62" s="192">
        <v>41</v>
      </c>
      <c r="B62" s="136"/>
      <c r="C62" s="137"/>
      <c r="D62" s="138"/>
      <c r="E62" s="139"/>
      <c r="F62" s="136"/>
      <c r="G62" s="139"/>
      <c r="H62" s="287"/>
      <c r="I62" s="292"/>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0"/>
        <v>0</v>
      </c>
      <c r="AQ62" s="127">
        <f t="shared" si="1"/>
        <v>0</v>
      </c>
    </row>
    <row r="63" spans="1:43" s="68" customFormat="1" ht="14.25" x14ac:dyDescent="0.3">
      <c r="A63" s="192">
        <v>42</v>
      </c>
      <c r="B63" s="136"/>
      <c r="C63" s="137"/>
      <c r="D63" s="138"/>
      <c r="E63" s="139"/>
      <c r="F63" s="136"/>
      <c r="G63" s="139"/>
      <c r="H63" s="287"/>
      <c r="I63" s="292"/>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0"/>
        <v>0</v>
      </c>
      <c r="AQ63" s="127">
        <f t="shared" si="1"/>
        <v>0</v>
      </c>
    </row>
    <row r="64" spans="1:43" s="68" customFormat="1" ht="14.25" x14ac:dyDescent="0.3">
      <c r="A64" s="192">
        <v>43</v>
      </c>
      <c r="B64" s="136"/>
      <c r="C64" s="137"/>
      <c r="D64" s="138"/>
      <c r="E64" s="139"/>
      <c r="F64" s="136"/>
      <c r="G64" s="139"/>
      <c r="H64" s="287"/>
      <c r="I64" s="292"/>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0"/>
        <v>0</v>
      </c>
      <c r="AQ64" s="127">
        <f t="shared" si="1"/>
        <v>0</v>
      </c>
    </row>
    <row r="65" spans="1:43" s="68" customFormat="1" ht="14.25" x14ac:dyDescent="0.3">
      <c r="A65" s="192">
        <v>44</v>
      </c>
      <c r="B65" s="136"/>
      <c r="C65" s="137"/>
      <c r="D65" s="138"/>
      <c r="E65" s="139"/>
      <c r="F65" s="136"/>
      <c r="G65" s="139"/>
      <c r="H65" s="287"/>
      <c r="I65" s="292"/>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0"/>
        <v>0</v>
      </c>
      <c r="AQ65" s="127">
        <f t="shared" si="1"/>
        <v>0</v>
      </c>
    </row>
    <row r="66" spans="1:43" s="68" customFormat="1" ht="14.25" x14ac:dyDescent="0.3">
      <c r="A66" s="192">
        <v>45</v>
      </c>
      <c r="B66" s="136"/>
      <c r="C66" s="137"/>
      <c r="D66" s="138"/>
      <c r="E66" s="139"/>
      <c r="F66" s="136"/>
      <c r="G66" s="139"/>
      <c r="H66" s="287"/>
      <c r="I66" s="292"/>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0"/>
        <v>0</v>
      </c>
      <c r="AQ66" s="127">
        <f t="shared" si="1"/>
        <v>0</v>
      </c>
    </row>
    <row r="67" spans="1:43" s="68" customFormat="1" ht="14.25" x14ac:dyDescent="0.3">
      <c r="A67" s="192">
        <v>46</v>
      </c>
      <c r="B67" s="136"/>
      <c r="C67" s="137"/>
      <c r="D67" s="138"/>
      <c r="E67" s="139"/>
      <c r="F67" s="136"/>
      <c r="G67" s="139"/>
      <c r="H67" s="287"/>
      <c r="I67" s="292"/>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0"/>
        <v>0</v>
      </c>
      <c r="AQ67" s="127">
        <f t="shared" si="1"/>
        <v>0</v>
      </c>
    </row>
    <row r="68" spans="1:43" s="68" customFormat="1" ht="14.25" x14ac:dyDescent="0.3">
      <c r="A68" s="192">
        <v>47</v>
      </c>
      <c r="B68" s="136"/>
      <c r="C68" s="137"/>
      <c r="D68" s="138"/>
      <c r="E68" s="139"/>
      <c r="F68" s="136"/>
      <c r="G68" s="139"/>
      <c r="H68" s="287"/>
      <c r="I68" s="292"/>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0"/>
        <v>0</v>
      </c>
      <c r="AQ68" s="127">
        <f t="shared" si="1"/>
        <v>0</v>
      </c>
    </row>
    <row r="69" spans="1:43" s="68" customFormat="1" ht="14.25" x14ac:dyDescent="0.3">
      <c r="A69" s="192">
        <v>48</v>
      </c>
      <c r="B69" s="136"/>
      <c r="C69" s="137"/>
      <c r="D69" s="138"/>
      <c r="E69" s="139"/>
      <c r="F69" s="136"/>
      <c r="G69" s="139"/>
      <c r="H69" s="287"/>
      <c r="I69" s="292"/>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0"/>
        <v>0</v>
      </c>
      <c r="AQ69" s="127">
        <f t="shared" si="1"/>
        <v>0</v>
      </c>
    </row>
    <row r="70" spans="1:43" s="68" customFormat="1" ht="14.25" x14ac:dyDescent="0.3">
      <c r="A70" s="192">
        <v>49</v>
      </c>
      <c r="B70" s="136"/>
      <c r="C70" s="137"/>
      <c r="D70" s="138"/>
      <c r="E70" s="139"/>
      <c r="F70" s="136"/>
      <c r="G70" s="139"/>
      <c r="H70" s="287"/>
      <c r="I70" s="292"/>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0"/>
        <v>0</v>
      </c>
      <c r="AQ70" s="127">
        <f t="shared" si="1"/>
        <v>0</v>
      </c>
    </row>
    <row r="71" spans="1:43" s="68" customFormat="1" ht="14.25" x14ac:dyDescent="0.3">
      <c r="A71" s="192">
        <v>50</v>
      </c>
      <c r="B71" s="136"/>
      <c r="C71" s="137"/>
      <c r="D71" s="138"/>
      <c r="E71" s="139"/>
      <c r="F71" s="136"/>
      <c r="G71" s="139"/>
      <c r="H71" s="287"/>
      <c r="I71" s="292"/>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0"/>
        <v>0</v>
      </c>
      <c r="AQ71" s="127">
        <f t="shared" si="1"/>
        <v>0</v>
      </c>
    </row>
    <row r="72" spans="1:43" s="68" customFormat="1" ht="14.25" x14ac:dyDescent="0.3">
      <c r="A72" s="192">
        <v>51</v>
      </c>
      <c r="B72" s="136"/>
      <c r="C72" s="137"/>
      <c r="D72" s="138"/>
      <c r="E72" s="139"/>
      <c r="F72" s="136"/>
      <c r="G72" s="139"/>
      <c r="H72" s="287"/>
      <c r="I72" s="292"/>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0"/>
        <v>0</v>
      </c>
      <c r="AQ72" s="127">
        <f t="shared" si="1"/>
        <v>0</v>
      </c>
    </row>
    <row r="73" spans="1:43" s="68" customFormat="1" ht="14.25" x14ac:dyDescent="0.3">
      <c r="A73" s="192">
        <v>52</v>
      </c>
      <c r="B73" s="136"/>
      <c r="C73" s="137"/>
      <c r="D73" s="138"/>
      <c r="E73" s="139"/>
      <c r="F73" s="136"/>
      <c r="G73" s="139"/>
      <c r="H73" s="287"/>
      <c r="I73" s="292"/>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0"/>
        <v>0</v>
      </c>
      <c r="AQ73" s="127">
        <f t="shared" si="1"/>
        <v>0</v>
      </c>
    </row>
    <row r="74" spans="1:43" s="68" customFormat="1" ht="14.25" x14ac:dyDescent="0.3">
      <c r="A74" s="192">
        <v>53</v>
      </c>
      <c r="B74" s="136"/>
      <c r="C74" s="137"/>
      <c r="D74" s="138"/>
      <c r="E74" s="139"/>
      <c r="F74" s="136"/>
      <c r="G74" s="139"/>
      <c r="H74" s="287"/>
      <c r="I74" s="292"/>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0"/>
        <v>0</v>
      </c>
      <c r="AQ74" s="127">
        <f t="shared" si="1"/>
        <v>0</v>
      </c>
    </row>
    <row r="75" spans="1:43" s="68" customFormat="1" ht="14.25" x14ac:dyDescent="0.3">
      <c r="A75" s="192">
        <v>54</v>
      </c>
      <c r="B75" s="136"/>
      <c r="C75" s="137"/>
      <c r="D75" s="138"/>
      <c r="E75" s="139"/>
      <c r="F75" s="136"/>
      <c r="G75" s="139"/>
      <c r="H75" s="287"/>
      <c r="I75" s="292"/>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0"/>
        <v>0</v>
      </c>
      <c r="AQ75" s="127">
        <f t="shared" si="1"/>
        <v>0</v>
      </c>
    </row>
    <row r="76" spans="1:43" s="68" customFormat="1" ht="14.25" x14ac:dyDescent="0.3">
      <c r="A76" s="192">
        <v>55</v>
      </c>
      <c r="B76" s="136"/>
      <c r="C76" s="137"/>
      <c r="D76" s="138"/>
      <c r="E76" s="139"/>
      <c r="F76" s="136"/>
      <c r="G76" s="139"/>
      <c r="H76" s="287"/>
      <c r="I76" s="292"/>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0"/>
        <v>0</v>
      </c>
      <c r="AQ76" s="127">
        <f t="shared" si="1"/>
        <v>0</v>
      </c>
    </row>
    <row r="77" spans="1:43" s="68" customFormat="1" ht="14.25" x14ac:dyDescent="0.3">
      <c r="A77" s="192">
        <v>56</v>
      </c>
      <c r="B77" s="136"/>
      <c r="C77" s="137"/>
      <c r="D77" s="138"/>
      <c r="E77" s="139"/>
      <c r="F77" s="136"/>
      <c r="G77" s="139"/>
      <c r="H77" s="287"/>
      <c r="I77" s="292"/>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0"/>
        <v>0</v>
      </c>
      <c r="AQ77" s="127">
        <f t="shared" si="1"/>
        <v>0</v>
      </c>
    </row>
    <row r="78" spans="1:43" s="68" customFormat="1" ht="14.25" x14ac:dyDescent="0.3">
      <c r="A78" s="192">
        <v>57</v>
      </c>
      <c r="B78" s="136"/>
      <c r="C78" s="137"/>
      <c r="D78" s="138"/>
      <c r="E78" s="139"/>
      <c r="F78" s="136"/>
      <c r="G78" s="139"/>
      <c r="H78" s="287"/>
      <c r="I78" s="292"/>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0"/>
        <v>0</v>
      </c>
      <c r="AQ78" s="127">
        <f t="shared" si="1"/>
        <v>0</v>
      </c>
    </row>
    <row r="79" spans="1:43" s="68" customFormat="1" ht="14.25" x14ac:dyDescent="0.3">
      <c r="A79" s="192">
        <v>58</v>
      </c>
      <c r="B79" s="136"/>
      <c r="C79" s="137"/>
      <c r="D79" s="138"/>
      <c r="E79" s="139"/>
      <c r="F79" s="136"/>
      <c r="G79" s="139"/>
      <c r="H79" s="287"/>
      <c r="I79" s="292"/>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0"/>
        <v>0</v>
      </c>
      <c r="AQ79" s="127">
        <f t="shared" si="1"/>
        <v>0</v>
      </c>
    </row>
    <row r="80" spans="1:43" s="68" customFormat="1" ht="14.25" x14ac:dyDescent="0.3">
      <c r="A80" s="192">
        <v>59</v>
      </c>
      <c r="B80" s="136"/>
      <c r="C80" s="137"/>
      <c r="D80" s="138"/>
      <c r="E80" s="139"/>
      <c r="F80" s="136"/>
      <c r="G80" s="139"/>
      <c r="H80" s="287"/>
      <c r="I80" s="292"/>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0"/>
        <v>0</v>
      </c>
      <c r="AQ80" s="127">
        <f t="shared" si="1"/>
        <v>0</v>
      </c>
    </row>
    <row r="81" spans="1:43" s="68" customFormat="1" ht="14.25" hidden="1" x14ac:dyDescent="0.3">
      <c r="A81" s="192">
        <v>60</v>
      </c>
      <c r="B81" s="136"/>
      <c r="C81" s="137"/>
      <c r="D81" s="138"/>
      <c r="E81" s="139"/>
      <c r="F81" s="136"/>
      <c r="G81" s="139"/>
      <c r="H81" s="287"/>
      <c r="I81" s="292"/>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0"/>
        <v>0</v>
      </c>
      <c r="AQ81" s="127">
        <f t="shared" si="1"/>
        <v>0</v>
      </c>
    </row>
    <row r="82" spans="1:43" s="68" customFormat="1" ht="14.25" hidden="1" x14ac:dyDescent="0.3">
      <c r="A82" s="192">
        <v>61</v>
      </c>
      <c r="B82" s="136"/>
      <c r="C82" s="137"/>
      <c r="D82" s="138"/>
      <c r="E82" s="139"/>
      <c r="F82" s="136"/>
      <c r="G82" s="139"/>
      <c r="H82" s="287"/>
      <c r="I82" s="292"/>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0"/>
        <v>0</v>
      </c>
      <c r="AQ82" s="127">
        <f t="shared" si="1"/>
        <v>0</v>
      </c>
    </row>
    <row r="83" spans="1:43" s="68" customFormat="1" ht="14.25" hidden="1" x14ac:dyDescent="0.3">
      <c r="A83" s="192">
        <v>62</v>
      </c>
      <c r="B83" s="136"/>
      <c r="C83" s="137"/>
      <c r="D83" s="138"/>
      <c r="E83" s="139"/>
      <c r="F83" s="136"/>
      <c r="G83" s="139"/>
      <c r="H83" s="287"/>
      <c r="I83" s="292"/>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0"/>
        <v>0</v>
      </c>
      <c r="AQ83" s="127">
        <f t="shared" si="1"/>
        <v>0</v>
      </c>
    </row>
    <row r="84" spans="1:43" s="68" customFormat="1" ht="14.25" hidden="1" x14ac:dyDescent="0.3">
      <c r="A84" s="192">
        <v>63</v>
      </c>
      <c r="B84" s="136"/>
      <c r="C84" s="137"/>
      <c r="D84" s="138"/>
      <c r="E84" s="139"/>
      <c r="F84" s="136"/>
      <c r="G84" s="139"/>
      <c r="H84" s="287"/>
      <c r="I84" s="292"/>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0"/>
        <v>0</v>
      </c>
      <c r="AQ84" s="127">
        <f t="shared" si="1"/>
        <v>0</v>
      </c>
    </row>
    <row r="85" spans="1:43" s="68" customFormat="1" ht="14.25" hidden="1" x14ac:dyDescent="0.3">
      <c r="A85" s="192">
        <v>64</v>
      </c>
      <c r="B85" s="136"/>
      <c r="C85" s="137"/>
      <c r="D85" s="138"/>
      <c r="E85" s="139"/>
      <c r="F85" s="136"/>
      <c r="G85" s="139"/>
      <c r="H85" s="287"/>
      <c r="I85" s="292"/>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0"/>
        <v>0</v>
      </c>
      <c r="AQ85" s="127">
        <f t="shared" si="1"/>
        <v>0</v>
      </c>
    </row>
    <row r="86" spans="1:43" s="68" customFormat="1" ht="14.25" hidden="1" x14ac:dyDescent="0.3">
      <c r="A86" s="192">
        <v>65</v>
      </c>
      <c r="B86" s="136"/>
      <c r="C86" s="137"/>
      <c r="D86" s="138"/>
      <c r="E86" s="139"/>
      <c r="F86" s="136"/>
      <c r="G86" s="139"/>
      <c r="H86" s="287"/>
      <c r="I86" s="292"/>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49" si="2">SUM(J86:AO86)</f>
        <v>0</v>
      </c>
      <c r="AQ86" s="127">
        <f t="shared" ref="AQ86:AQ149" si="3">AP86-B86</f>
        <v>0</v>
      </c>
    </row>
    <row r="87" spans="1:43" s="68" customFormat="1" ht="14.25" hidden="1" x14ac:dyDescent="0.3">
      <c r="A87" s="192">
        <v>66</v>
      </c>
      <c r="B87" s="136"/>
      <c r="C87" s="137"/>
      <c r="D87" s="138"/>
      <c r="E87" s="139"/>
      <c r="F87" s="136"/>
      <c r="G87" s="139"/>
      <c r="H87" s="287"/>
      <c r="I87" s="292"/>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2"/>
        <v>0</v>
      </c>
      <c r="AQ87" s="127">
        <f t="shared" si="3"/>
        <v>0</v>
      </c>
    </row>
    <row r="88" spans="1:43" s="68" customFormat="1" ht="14.25" hidden="1" x14ac:dyDescent="0.3">
      <c r="A88" s="192">
        <v>67</v>
      </c>
      <c r="B88" s="136"/>
      <c r="C88" s="137"/>
      <c r="D88" s="138"/>
      <c r="E88" s="139"/>
      <c r="F88" s="136"/>
      <c r="G88" s="139"/>
      <c r="H88" s="287"/>
      <c r="I88" s="292"/>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2"/>
        <v>0</v>
      </c>
      <c r="AQ88" s="127">
        <f t="shared" si="3"/>
        <v>0</v>
      </c>
    </row>
    <row r="89" spans="1:43" s="68" customFormat="1" ht="14.25" hidden="1" x14ac:dyDescent="0.3">
      <c r="A89" s="192">
        <v>68</v>
      </c>
      <c r="B89" s="136"/>
      <c r="C89" s="137"/>
      <c r="D89" s="138"/>
      <c r="E89" s="139"/>
      <c r="F89" s="136"/>
      <c r="G89" s="139"/>
      <c r="H89" s="287"/>
      <c r="I89" s="292"/>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2"/>
        <v>0</v>
      </c>
      <c r="AQ89" s="127">
        <f t="shared" si="3"/>
        <v>0</v>
      </c>
    </row>
    <row r="90" spans="1:43" s="68" customFormat="1" ht="14.25" hidden="1" x14ac:dyDescent="0.3">
      <c r="A90" s="192">
        <v>69</v>
      </c>
      <c r="B90" s="136"/>
      <c r="C90" s="137"/>
      <c r="D90" s="138"/>
      <c r="E90" s="139"/>
      <c r="F90" s="136"/>
      <c r="G90" s="139"/>
      <c r="H90" s="287"/>
      <c r="I90" s="292"/>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2"/>
        <v>0</v>
      </c>
      <c r="AQ90" s="127">
        <f t="shared" si="3"/>
        <v>0</v>
      </c>
    </row>
    <row r="91" spans="1:43" s="68" customFormat="1" ht="14.25" hidden="1" x14ac:dyDescent="0.3">
      <c r="A91" s="192">
        <v>70</v>
      </c>
      <c r="B91" s="136"/>
      <c r="C91" s="137"/>
      <c r="D91" s="138"/>
      <c r="E91" s="139"/>
      <c r="F91" s="136"/>
      <c r="G91" s="139"/>
      <c r="H91" s="287"/>
      <c r="I91" s="292"/>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2"/>
        <v>0</v>
      </c>
      <c r="AQ91" s="127">
        <f t="shared" si="3"/>
        <v>0</v>
      </c>
    </row>
    <row r="92" spans="1:43" s="68" customFormat="1" ht="14.25" hidden="1" x14ac:dyDescent="0.3">
      <c r="A92" s="192">
        <v>71</v>
      </c>
      <c r="B92" s="136"/>
      <c r="C92" s="137"/>
      <c r="D92" s="138"/>
      <c r="E92" s="139"/>
      <c r="F92" s="136"/>
      <c r="G92" s="139"/>
      <c r="H92" s="287"/>
      <c r="I92" s="292"/>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2"/>
        <v>0</v>
      </c>
      <c r="AQ92" s="127">
        <f t="shared" si="3"/>
        <v>0</v>
      </c>
    </row>
    <row r="93" spans="1:43" s="68" customFormat="1" ht="14.25" hidden="1" x14ac:dyDescent="0.3">
      <c r="A93" s="192">
        <v>72</v>
      </c>
      <c r="B93" s="136"/>
      <c r="C93" s="137"/>
      <c r="D93" s="138"/>
      <c r="E93" s="139"/>
      <c r="F93" s="136"/>
      <c r="G93" s="139"/>
      <c r="H93" s="287"/>
      <c r="I93" s="292"/>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2"/>
        <v>0</v>
      </c>
      <c r="AQ93" s="127">
        <f t="shared" si="3"/>
        <v>0</v>
      </c>
    </row>
    <row r="94" spans="1:43" s="68" customFormat="1" ht="14.25" hidden="1" x14ac:dyDescent="0.3">
      <c r="A94" s="192">
        <v>73</v>
      </c>
      <c r="B94" s="136"/>
      <c r="C94" s="137"/>
      <c r="D94" s="138"/>
      <c r="E94" s="139"/>
      <c r="F94" s="136"/>
      <c r="G94" s="139"/>
      <c r="H94" s="287"/>
      <c r="I94" s="292"/>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2"/>
        <v>0</v>
      </c>
      <c r="AQ94" s="127">
        <f t="shared" si="3"/>
        <v>0</v>
      </c>
    </row>
    <row r="95" spans="1:43" s="68" customFormat="1" ht="14.25" hidden="1" x14ac:dyDescent="0.3">
      <c r="A95" s="192">
        <v>74</v>
      </c>
      <c r="B95" s="136"/>
      <c r="C95" s="137"/>
      <c r="D95" s="138"/>
      <c r="E95" s="139"/>
      <c r="F95" s="136"/>
      <c r="G95" s="139"/>
      <c r="H95" s="287"/>
      <c r="I95" s="292"/>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2"/>
        <v>0</v>
      </c>
      <c r="AQ95" s="127">
        <f t="shared" si="3"/>
        <v>0</v>
      </c>
    </row>
    <row r="96" spans="1:43" s="68" customFormat="1" ht="14.25" hidden="1" x14ac:dyDescent="0.3">
      <c r="A96" s="192">
        <v>75</v>
      </c>
      <c r="B96" s="136"/>
      <c r="C96" s="137"/>
      <c r="D96" s="138"/>
      <c r="E96" s="139"/>
      <c r="F96" s="136"/>
      <c r="G96" s="139"/>
      <c r="H96" s="287"/>
      <c r="I96" s="292"/>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2"/>
        <v>0</v>
      </c>
      <c r="AQ96" s="127">
        <f t="shared" si="3"/>
        <v>0</v>
      </c>
    </row>
    <row r="97" spans="1:43" s="68" customFormat="1" ht="14.25" hidden="1" x14ac:dyDescent="0.3">
      <c r="A97" s="192">
        <v>76</v>
      </c>
      <c r="B97" s="136"/>
      <c r="C97" s="137"/>
      <c r="D97" s="138"/>
      <c r="E97" s="139"/>
      <c r="F97" s="136"/>
      <c r="G97" s="139"/>
      <c r="H97" s="287"/>
      <c r="I97" s="292"/>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2"/>
        <v>0</v>
      </c>
      <c r="AQ97" s="127">
        <f t="shared" si="3"/>
        <v>0</v>
      </c>
    </row>
    <row r="98" spans="1:43" s="68" customFormat="1" ht="14.25" hidden="1" x14ac:dyDescent="0.3">
      <c r="A98" s="192">
        <v>77</v>
      </c>
      <c r="B98" s="136"/>
      <c r="C98" s="137"/>
      <c r="D98" s="138"/>
      <c r="E98" s="139"/>
      <c r="F98" s="136"/>
      <c r="G98" s="139"/>
      <c r="H98" s="287"/>
      <c r="I98" s="292"/>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2"/>
        <v>0</v>
      </c>
      <c r="AQ98" s="127">
        <f t="shared" si="3"/>
        <v>0</v>
      </c>
    </row>
    <row r="99" spans="1:43" s="68" customFormat="1" ht="14.25" hidden="1" x14ac:dyDescent="0.3">
      <c r="A99" s="192">
        <v>78</v>
      </c>
      <c r="B99" s="136"/>
      <c r="C99" s="137"/>
      <c r="D99" s="138"/>
      <c r="E99" s="139"/>
      <c r="F99" s="136"/>
      <c r="G99" s="139"/>
      <c r="H99" s="287"/>
      <c r="I99" s="292"/>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2"/>
        <v>0</v>
      </c>
      <c r="AQ99" s="127">
        <f t="shared" si="3"/>
        <v>0</v>
      </c>
    </row>
    <row r="100" spans="1:43" s="68" customFormat="1" ht="14.25" hidden="1" x14ac:dyDescent="0.3">
      <c r="A100" s="192">
        <v>79</v>
      </c>
      <c r="B100" s="136"/>
      <c r="C100" s="137"/>
      <c r="D100" s="138"/>
      <c r="E100" s="139"/>
      <c r="F100" s="136"/>
      <c r="G100" s="139"/>
      <c r="H100" s="287"/>
      <c r="I100" s="292"/>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2"/>
        <v>0</v>
      </c>
      <c r="AQ100" s="127">
        <f t="shared" si="3"/>
        <v>0</v>
      </c>
    </row>
    <row r="101" spans="1:43" s="68" customFormat="1" ht="14.25" hidden="1" x14ac:dyDescent="0.3">
      <c r="A101" s="192">
        <v>80</v>
      </c>
      <c r="B101" s="136"/>
      <c r="C101" s="137"/>
      <c r="D101" s="138"/>
      <c r="E101" s="139"/>
      <c r="F101" s="136"/>
      <c r="G101" s="139"/>
      <c r="H101" s="287"/>
      <c r="I101" s="292"/>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2"/>
        <v>0</v>
      </c>
      <c r="AQ101" s="127">
        <f t="shared" si="3"/>
        <v>0</v>
      </c>
    </row>
    <row r="102" spans="1:43" s="68" customFormat="1" ht="14.25" hidden="1" x14ac:dyDescent="0.3">
      <c r="A102" s="192">
        <v>81</v>
      </c>
      <c r="B102" s="136"/>
      <c r="C102" s="137"/>
      <c r="D102" s="138"/>
      <c r="E102" s="139"/>
      <c r="F102" s="136"/>
      <c r="G102" s="139"/>
      <c r="H102" s="287"/>
      <c r="I102" s="292"/>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2"/>
        <v>0</v>
      </c>
      <c r="AQ102" s="127">
        <f t="shared" si="3"/>
        <v>0</v>
      </c>
    </row>
    <row r="103" spans="1:43" s="68" customFormat="1" ht="14.25" hidden="1" x14ac:dyDescent="0.3">
      <c r="A103" s="192">
        <v>82</v>
      </c>
      <c r="B103" s="136"/>
      <c r="C103" s="137"/>
      <c r="D103" s="138"/>
      <c r="E103" s="139"/>
      <c r="F103" s="136"/>
      <c r="G103" s="139"/>
      <c r="H103" s="287"/>
      <c r="I103" s="292"/>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2"/>
        <v>0</v>
      </c>
      <c r="AQ103" s="127">
        <f t="shared" si="3"/>
        <v>0</v>
      </c>
    </row>
    <row r="104" spans="1:43" s="68" customFormat="1" ht="14.25" hidden="1" x14ac:dyDescent="0.3">
      <c r="A104" s="192">
        <v>83</v>
      </c>
      <c r="B104" s="136"/>
      <c r="C104" s="137"/>
      <c r="D104" s="138"/>
      <c r="E104" s="139"/>
      <c r="F104" s="136"/>
      <c r="G104" s="139"/>
      <c r="H104" s="287"/>
      <c r="I104" s="292"/>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2"/>
        <v>0</v>
      </c>
      <c r="AQ104" s="127">
        <f t="shared" si="3"/>
        <v>0</v>
      </c>
    </row>
    <row r="105" spans="1:43" s="68" customFormat="1" ht="14.25" hidden="1" x14ac:dyDescent="0.3">
      <c r="A105" s="192">
        <v>84</v>
      </c>
      <c r="B105" s="136"/>
      <c r="C105" s="137"/>
      <c r="D105" s="138"/>
      <c r="E105" s="139"/>
      <c r="F105" s="136"/>
      <c r="G105" s="139"/>
      <c r="H105" s="287"/>
      <c r="I105" s="292"/>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2"/>
        <v>0</v>
      </c>
      <c r="AQ105" s="127">
        <f t="shared" si="3"/>
        <v>0</v>
      </c>
    </row>
    <row r="106" spans="1:43" s="68" customFormat="1" ht="14.25" hidden="1" x14ac:dyDescent="0.3">
      <c r="A106" s="192">
        <v>85</v>
      </c>
      <c r="B106" s="136"/>
      <c r="C106" s="137"/>
      <c r="D106" s="138"/>
      <c r="E106" s="139"/>
      <c r="F106" s="136"/>
      <c r="G106" s="139"/>
      <c r="H106" s="287"/>
      <c r="I106" s="292"/>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2"/>
        <v>0</v>
      </c>
      <c r="AQ106" s="127">
        <f t="shared" si="3"/>
        <v>0</v>
      </c>
    </row>
    <row r="107" spans="1:43" s="68" customFormat="1" ht="14.25" hidden="1" x14ac:dyDescent="0.3">
      <c r="A107" s="192">
        <v>86</v>
      </c>
      <c r="B107" s="136"/>
      <c r="C107" s="137"/>
      <c r="D107" s="138"/>
      <c r="E107" s="139"/>
      <c r="F107" s="136"/>
      <c r="G107" s="139"/>
      <c r="H107" s="287"/>
      <c r="I107" s="292"/>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2"/>
        <v>0</v>
      </c>
      <c r="AQ107" s="127">
        <f t="shared" si="3"/>
        <v>0</v>
      </c>
    </row>
    <row r="108" spans="1:43" s="68" customFormat="1" ht="14.25" hidden="1" x14ac:dyDescent="0.3">
      <c r="A108" s="192">
        <v>87</v>
      </c>
      <c r="B108" s="136"/>
      <c r="C108" s="137"/>
      <c r="D108" s="138"/>
      <c r="E108" s="139"/>
      <c r="F108" s="136"/>
      <c r="G108" s="139"/>
      <c r="H108" s="287"/>
      <c r="I108" s="292"/>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2"/>
        <v>0</v>
      </c>
      <c r="AQ108" s="127">
        <f t="shared" si="3"/>
        <v>0</v>
      </c>
    </row>
    <row r="109" spans="1:43" s="68" customFormat="1" ht="14.25" hidden="1" x14ac:dyDescent="0.3">
      <c r="A109" s="192">
        <v>88</v>
      </c>
      <c r="B109" s="136"/>
      <c r="C109" s="137"/>
      <c r="D109" s="138"/>
      <c r="E109" s="139"/>
      <c r="F109" s="136"/>
      <c r="G109" s="139"/>
      <c r="H109" s="287"/>
      <c r="I109" s="292"/>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2"/>
        <v>0</v>
      </c>
      <c r="AQ109" s="127">
        <f t="shared" si="3"/>
        <v>0</v>
      </c>
    </row>
    <row r="110" spans="1:43" s="68" customFormat="1" ht="14.25" hidden="1" x14ac:dyDescent="0.3">
      <c r="A110" s="192">
        <v>89</v>
      </c>
      <c r="B110" s="136"/>
      <c r="C110" s="137"/>
      <c r="D110" s="138"/>
      <c r="E110" s="139"/>
      <c r="F110" s="136"/>
      <c r="G110" s="139"/>
      <c r="H110" s="287"/>
      <c r="I110" s="292"/>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2"/>
        <v>0</v>
      </c>
      <c r="AQ110" s="127">
        <f t="shared" si="3"/>
        <v>0</v>
      </c>
    </row>
    <row r="111" spans="1:43" s="68" customFormat="1" ht="14.25" hidden="1" x14ac:dyDescent="0.3">
      <c r="A111" s="192">
        <v>90</v>
      </c>
      <c r="B111" s="136"/>
      <c r="C111" s="137"/>
      <c r="D111" s="138"/>
      <c r="E111" s="139"/>
      <c r="F111" s="136"/>
      <c r="G111" s="139"/>
      <c r="H111" s="287"/>
      <c r="I111" s="292"/>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2"/>
        <v>0</v>
      </c>
      <c r="AQ111" s="127">
        <f t="shared" si="3"/>
        <v>0</v>
      </c>
    </row>
    <row r="112" spans="1:43" s="68" customFormat="1" ht="14.25" hidden="1" x14ac:dyDescent="0.3">
      <c r="A112" s="192">
        <v>91</v>
      </c>
      <c r="B112" s="136"/>
      <c r="C112" s="137"/>
      <c r="D112" s="138"/>
      <c r="E112" s="139"/>
      <c r="F112" s="136"/>
      <c r="G112" s="139"/>
      <c r="H112" s="287"/>
      <c r="I112" s="292"/>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2"/>
        <v>0</v>
      </c>
      <c r="AQ112" s="127">
        <f t="shared" si="3"/>
        <v>0</v>
      </c>
    </row>
    <row r="113" spans="1:43" s="68" customFormat="1" ht="14.25" hidden="1" x14ac:dyDescent="0.3">
      <c r="A113" s="192">
        <v>92</v>
      </c>
      <c r="B113" s="136"/>
      <c r="C113" s="137"/>
      <c r="D113" s="138"/>
      <c r="E113" s="139"/>
      <c r="F113" s="136"/>
      <c r="G113" s="139"/>
      <c r="H113" s="287"/>
      <c r="I113" s="292"/>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2"/>
        <v>0</v>
      </c>
      <c r="AQ113" s="127">
        <f t="shared" si="3"/>
        <v>0</v>
      </c>
    </row>
    <row r="114" spans="1:43" s="68" customFormat="1" ht="14.25" hidden="1" x14ac:dyDescent="0.3">
      <c r="A114" s="192">
        <v>93</v>
      </c>
      <c r="B114" s="136"/>
      <c r="C114" s="137"/>
      <c r="D114" s="138"/>
      <c r="E114" s="139"/>
      <c r="F114" s="136"/>
      <c r="G114" s="139"/>
      <c r="H114" s="287"/>
      <c r="I114" s="292"/>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2"/>
        <v>0</v>
      </c>
      <c r="AQ114" s="127">
        <f t="shared" si="3"/>
        <v>0</v>
      </c>
    </row>
    <row r="115" spans="1:43" s="68" customFormat="1" ht="14.25" hidden="1" x14ac:dyDescent="0.3">
      <c r="A115" s="192">
        <v>94</v>
      </c>
      <c r="B115" s="136"/>
      <c r="C115" s="137"/>
      <c r="D115" s="138"/>
      <c r="E115" s="139"/>
      <c r="F115" s="136"/>
      <c r="G115" s="139"/>
      <c r="H115" s="287"/>
      <c r="I115" s="292"/>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2"/>
        <v>0</v>
      </c>
      <c r="AQ115" s="127">
        <f t="shared" si="3"/>
        <v>0</v>
      </c>
    </row>
    <row r="116" spans="1:43" s="68" customFormat="1" ht="14.25" hidden="1" x14ac:dyDescent="0.3">
      <c r="A116" s="192">
        <v>95</v>
      </c>
      <c r="B116" s="136"/>
      <c r="C116" s="137"/>
      <c r="D116" s="138"/>
      <c r="E116" s="139"/>
      <c r="F116" s="136"/>
      <c r="G116" s="139"/>
      <c r="H116" s="287"/>
      <c r="I116" s="292"/>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2"/>
        <v>0</v>
      </c>
      <c r="AQ116" s="127">
        <f t="shared" si="3"/>
        <v>0</v>
      </c>
    </row>
    <row r="117" spans="1:43" s="68" customFormat="1" ht="14.25" hidden="1" x14ac:dyDescent="0.3">
      <c r="A117" s="192">
        <v>96</v>
      </c>
      <c r="B117" s="136"/>
      <c r="C117" s="137"/>
      <c r="D117" s="138"/>
      <c r="E117" s="139"/>
      <c r="F117" s="136"/>
      <c r="G117" s="139"/>
      <c r="H117" s="287"/>
      <c r="I117" s="292"/>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2"/>
        <v>0</v>
      </c>
      <c r="AQ117" s="127">
        <f t="shared" si="3"/>
        <v>0</v>
      </c>
    </row>
    <row r="118" spans="1:43" s="68" customFormat="1" ht="14.25" hidden="1" x14ac:dyDescent="0.3">
      <c r="A118" s="192">
        <v>97</v>
      </c>
      <c r="B118" s="136"/>
      <c r="C118" s="137"/>
      <c r="D118" s="138"/>
      <c r="E118" s="139"/>
      <c r="F118" s="136"/>
      <c r="G118" s="139"/>
      <c r="H118" s="287"/>
      <c r="I118" s="292"/>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si="2"/>
        <v>0</v>
      </c>
      <c r="AQ118" s="127">
        <f t="shared" si="3"/>
        <v>0</v>
      </c>
    </row>
    <row r="119" spans="1:43" s="68" customFormat="1" ht="14.25" hidden="1" x14ac:dyDescent="0.3">
      <c r="A119" s="192">
        <v>98</v>
      </c>
      <c r="B119" s="136"/>
      <c r="C119" s="137"/>
      <c r="D119" s="138"/>
      <c r="E119" s="139"/>
      <c r="F119" s="136"/>
      <c r="G119" s="139"/>
      <c r="H119" s="287"/>
      <c r="I119" s="292"/>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2"/>
        <v>0</v>
      </c>
      <c r="AQ119" s="127">
        <f t="shared" si="3"/>
        <v>0</v>
      </c>
    </row>
    <row r="120" spans="1:43" s="68" customFormat="1" ht="14.25" hidden="1" x14ac:dyDescent="0.3">
      <c r="A120" s="192">
        <v>99</v>
      </c>
      <c r="B120" s="136"/>
      <c r="C120" s="137"/>
      <c r="D120" s="138"/>
      <c r="E120" s="139"/>
      <c r="F120" s="136"/>
      <c r="G120" s="139"/>
      <c r="H120" s="287"/>
      <c r="I120" s="292"/>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2"/>
        <v>0</v>
      </c>
      <c r="AQ120" s="127">
        <f t="shared" si="3"/>
        <v>0</v>
      </c>
    </row>
    <row r="121" spans="1:43" s="68" customFormat="1" ht="14.25" hidden="1" x14ac:dyDescent="0.3">
      <c r="A121" s="192">
        <v>100</v>
      </c>
      <c r="B121" s="136"/>
      <c r="C121" s="137"/>
      <c r="D121" s="138"/>
      <c r="E121" s="139"/>
      <c r="F121" s="136"/>
      <c r="G121" s="139"/>
      <c r="H121" s="287"/>
      <c r="I121" s="292"/>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2"/>
        <v>0</v>
      </c>
      <c r="AQ121" s="127">
        <f t="shared" si="3"/>
        <v>0</v>
      </c>
    </row>
    <row r="122" spans="1:43" s="68" customFormat="1" ht="14.25" hidden="1" x14ac:dyDescent="0.3">
      <c r="A122" s="192">
        <v>101</v>
      </c>
      <c r="B122" s="136"/>
      <c r="C122" s="137"/>
      <c r="D122" s="138"/>
      <c r="E122" s="139"/>
      <c r="F122" s="136"/>
      <c r="G122" s="139"/>
      <c r="H122" s="287"/>
      <c r="I122" s="292"/>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2"/>
        <v>0</v>
      </c>
      <c r="AQ122" s="127">
        <f t="shared" si="3"/>
        <v>0</v>
      </c>
    </row>
    <row r="123" spans="1:43" s="68" customFormat="1" ht="14.25" hidden="1" x14ac:dyDescent="0.3">
      <c r="A123" s="192">
        <v>102</v>
      </c>
      <c r="B123" s="136"/>
      <c r="C123" s="137"/>
      <c r="D123" s="138"/>
      <c r="E123" s="139"/>
      <c r="F123" s="136"/>
      <c r="G123" s="139"/>
      <c r="H123" s="287"/>
      <c r="I123" s="292"/>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2"/>
        <v>0</v>
      </c>
      <c r="AQ123" s="127">
        <f t="shared" si="3"/>
        <v>0</v>
      </c>
    </row>
    <row r="124" spans="1:43" s="68" customFormat="1" ht="14.25" hidden="1" x14ac:dyDescent="0.3">
      <c r="A124" s="192">
        <v>103</v>
      </c>
      <c r="B124" s="136"/>
      <c r="C124" s="137"/>
      <c r="D124" s="138"/>
      <c r="E124" s="139"/>
      <c r="F124" s="136"/>
      <c r="G124" s="139"/>
      <c r="H124" s="287"/>
      <c r="I124" s="292"/>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2"/>
        <v>0</v>
      </c>
      <c r="AQ124" s="127">
        <f t="shared" si="3"/>
        <v>0</v>
      </c>
    </row>
    <row r="125" spans="1:43" s="68" customFormat="1" ht="14.25" hidden="1" x14ac:dyDescent="0.3">
      <c r="A125" s="192">
        <v>104</v>
      </c>
      <c r="B125" s="136"/>
      <c r="C125" s="137"/>
      <c r="D125" s="138"/>
      <c r="E125" s="139"/>
      <c r="F125" s="136"/>
      <c r="G125" s="139"/>
      <c r="H125" s="287"/>
      <c r="I125" s="292"/>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2"/>
        <v>0</v>
      </c>
      <c r="AQ125" s="127">
        <f t="shared" si="3"/>
        <v>0</v>
      </c>
    </row>
    <row r="126" spans="1:43" s="68" customFormat="1" ht="14.25" hidden="1" x14ac:dyDescent="0.3">
      <c r="A126" s="192">
        <v>105</v>
      </c>
      <c r="B126" s="136"/>
      <c r="C126" s="137"/>
      <c r="D126" s="138"/>
      <c r="E126" s="139"/>
      <c r="F126" s="136"/>
      <c r="G126" s="139"/>
      <c r="H126" s="287"/>
      <c r="I126" s="292"/>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2"/>
        <v>0</v>
      </c>
      <c r="AQ126" s="127">
        <f t="shared" si="3"/>
        <v>0</v>
      </c>
    </row>
    <row r="127" spans="1:43" s="68" customFormat="1" ht="14.25" hidden="1" x14ac:dyDescent="0.3">
      <c r="A127" s="192">
        <v>106</v>
      </c>
      <c r="B127" s="136"/>
      <c r="C127" s="137"/>
      <c r="D127" s="138"/>
      <c r="E127" s="139"/>
      <c r="F127" s="136"/>
      <c r="G127" s="139"/>
      <c r="H127" s="287"/>
      <c r="I127" s="292"/>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2"/>
        <v>0</v>
      </c>
      <c r="AQ127" s="127">
        <f t="shared" si="3"/>
        <v>0</v>
      </c>
    </row>
    <row r="128" spans="1:43" s="68" customFormat="1" ht="14.25" hidden="1" x14ac:dyDescent="0.3">
      <c r="A128" s="192">
        <v>107</v>
      </c>
      <c r="B128" s="136"/>
      <c r="C128" s="137"/>
      <c r="D128" s="138"/>
      <c r="E128" s="139"/>
      <c r="F128" s="136"/>
      <c r="G128" s="139"/>
      <c r="H128" s="287"/>
      <c r="I128" s="292"/>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2"/>
        <v>0</v>
      </c>
      <c r="AQ128" s="127">
        <f t="shared" si="3"/>
        <v>0</v>
      </c>
    </row>
    <row r="129" spans="1:43" s="68" customFormat="1" ht="14.25" hidden="1" x14ac:dyDescent="0.3">
      <c r="A129" s="192">
        <v>108</v>
      </c>
      <c r="B129" s="136"/>
      <c r="C129" s="137"/>
      <c r="D129" s="138"/>
      <c r="E129" s="139"/>
      <c r="F129" s="136"/>
      <c r="G129" s="139"/>
      <c r="H129" s="287"/>
      <c r="I129" s="292"/>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2"/>
        <v>0</v>
      </c>
      <c r="AQ129" s="127">
        <f t="shared" si="3"/>
        <v>0</v>
      </c>
    </row>
    <row r="130" spans="1:43" s="68" customFormat="1" ht="14.25" hidden="1" x14ac:dyDescent="0.3">
      <c r="A130" s="192">
        <v>109</v>
      </c>
      <c r="B130" s="136"/>
      <c r="C130" s="137"/>
      <c r="D130" s="138"/>
      <c r="E130" s="139"/>
      <c r="F130" s="136"/>
      <c r="G130" s="139"/>
      <c r="H130" s="287"/>
      <c r="I130" s="292"/>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2"/>
        <v>0</v>
      </c>
      <c r="AQ130" s="127">
        <f t="shared" si="3"/>
        <v>0</v>
      </c>
    </row>
    <row r="131" spans="1:43" s="68" customFormat="1" ht="14.25" hidden="1" x14ac:dyDescent="0.3">
      <c r="A131" s="192">
        <v>110</v>
      </c>
      <c r="B131" s="136"/>
      <c r="C131" s="137"/>
      <c r="D131" s="138"/>
      <c r="E131" s="139"/>
      <c r="F131" s="136"/>
      <c r="G131" s="139"/>
      <c r="H131" s="287"/>
      <c r="I131" s="292"/>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2"/>
        <v>0</v>
      </c>
      <c r="AQ131" s="127">
        <f t="shared" si="3"/>
        <v>0</v>
      </c>
    </row>
    <row r="132" spans="1:43" s="68" customFormat="1" ht="14.25" hidden="1" x14ac:dyDescent="0.3">
      <c r="A132" s="192">
        <v>111</v>
      </c>
      <c r="B132" s="136"/>
      <c r="C132" s="137"/>
      <c r="D132" s="138"/>
      <c r="E132" s="139"/>
      <c r="F132" s="136"/>
      <c r="G132" s="139"/>
      <c r="H132" s="287"/>
      <c r="I132" s="292"/>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2"/>
        <v>0</v>
      </c>
      <c r="AQ132" s="127">
        <f t="shared" si="3"/>
        <v>0</v>
      </c>
    </row>
    <row r="133" spans="1:43" s="68" customFormat="1" ht="14.25" hidden="1" x14ac:dyDescent="0.3">
      <c r="A133" s="192">
        <v>112</v>
      </c>
      <c r="B133" s="136"/>
      <c r="C133" s="137"/>
      <c r="D133" s="138"/>
      <c r="E133" s="139"/>
      <c r="F133" s="136"/>
      <c r="G133" s="139"/>
      <c r="H133" s="287"/>
      <c r="I133" s="292"/>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2"/>
        <v>0</v>
      </c>
      <c r="AQ133" s="127">
        <f t="shared" si="3"/>
        <v>0</v>
      </c>
    </row>
    <row r="134" spans="1:43" s="68" customFormat="1" ht="14.25" hidden="1" x14ac:dyDescent="0.3">
      <c r="A134" s="192">
        <v>113</v>
      </c>
      <c r="B134" s="136"/>
      <c r="C134" s="137"/>
      <c r="D134" s="138"/>
      <c r="E134" s="139"/>
      <c r="F134" s="136"/>
      <c r="G134" s="139"/>
      <c r="H134" s="287"/>
      <c r="I134" s="292"/>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2"/>
        <v>0</v>
      </c>
      <c r="AQ134" s="127">
        <f t="shared" si="3"/>
        <v>0</v>
      </c>
    </row>
    <row r="135" spans="1:43" s="68" customFormat="1" ht="14.25" hidden="1" x14ac:dyDescent="0.3">
      <c r="A135" s="192">
        <v>114</v>
      </c>
      <c r="B135" s="136"/>
      <c r="C135" s="137"/>
      <c r="D135" s="138"/>
      <c r="E135" s="139"/>
      <c r="F135" s="136"/>
      <c r="G135" s="139"/>
      <c r="H135" s="287"/>
      <c r="I135" s="292"/>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2"/>
        <v>0</v>
      </c>
      <c r="AQ135" s="127">
        <f t="shared" si="3"/>
        <v>0</v>
      </c>
    </row>
    <row r="136" spans="1:43" s="68" customFormat="1" ht="14.25" hidden="1" x14ac:dyDescent="0.3">
      <c r="A136" s="192">
        <v>115</v>
      </c>
      <c r="B136" s="136"/>
      <c r="C136" s="137"/>
      <c r="D136" s="138"/>
      <c r="E136" s="139"/>
      <c r="F136" s="136"/>
      <c r="G136" s="139"/>
      <c r="H136" s="287"/>
      <c r="I136" s="292"/>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2"/>
        <v>0</v>
      </c>
      <c r="AQ136" s="127">
        <f t="shared" si="3"/>
        <v>0</v>
      </c>
    </row>
    <row r="137" spans="1:43" s="68" customFormat="1" ht="14.25" hidden="1" x14ac:dyDescent="0.3">
      <c r="A137" s="192">
        <v>116</v>
      </c>
      <c r="B137" s="136"/>
      <c r="C137" s="137"/>
      <c r="D137" s="138"/>
      <c r="E137" s="139"/>
      <c r="F137" s="136"/>
      <c r="G137" s="139"/>
      <c r="H137" s="287"/>
      <c r="I137" s="292"/>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2"/>
        <v>0</v>
      </c>
      <c r="AQ137" s="127">
        <f t="shared" si="3"/>
        <v>0</v>
      </c>
    </row>
    <row r="138" spans="1:43" s="68" customFormat="1" ht="14.25" hidden="1" x14ac:dyDescent="0.3">
      <c r="A138" s="192">
        <v>117</v>
      </c>
      <c r="B138" s="136"/>
      <c r="C138" s="137"/>
      <c r="D138" s="138"/>
      <c r="E138" s="139"/>
      <c r="F138" s="136"/>
      <c r="G138" s="139"/>
      <c r="H138" s="287"/>
      <c r="I138" s="292"/>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2"/>
        <v>0</v>
      </c>
      <c r="AQ138" s="127">
        <f t="shared" si="3"/>
        <v>0</v>
      </c>
    </row>
    <row r="139" spans="1:43" s="68" customFormat="1" ht="14.25" hidden="1" x14ac:dyDescent="0.3">
      <c r="A139" s="192">
        <v>118</v>
      </c>
      <c r="B139" s="136"/>
      <c r="C139" s="137"/>
      <c r="D139" s="138"/>
      <c r="E139" s="139"/>
      <c r="F139" s="136"/>
      <c r="G139" s="139"/>
      <c r="H139" s="287"/>
      <c r="I139" s="292"/>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2"/>
        <v>0</v>
      </c>
      <c r="AQ139" s="127">
        <f t="shared" si="3"/>
        <v>0</v>
      </c>
    </row>
    <row r="140" spans="1:43" s="68" customFormat="1" ht="14.25" hidden="1" x14ac:dyDescent="0.3">
      <c r="A140" s="192">
        <v>119</v>
      </c>
      <c r="B140" s="136"/>
      <c r="C140" s="137"/>
      <c r="D140" s="138"/>
      <c r="E140" s="139"/>
      <c r="F140" s="136"/>
      <c r="G140" s="139"/>
      <c r="H140" s="287"/>
      <c r="I140" s="292"/>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2"/>
        <v>0</v>
      </c>
      <c r="AQ140" s="127">
        <f t="shared" si="3"/>
        <v>0</v>
      </c>
    </row>
    <row r="141" spans="1:43" s="68" customFormat="1" ht="14.25" hidden="1" x14ac:dyDescent="0.3">
      <c r="A141" s="192">
        <v>120</v>
      </c>
      <c r="B141" s="136"/>
      <c r="C141" s="137"/>
      <c r="D141" s="138"/>
      <c r="E141" s="139"/>
      <c r="F141" s="136"/>
      <c r="G141" s="139"/>
      <c r="H141" s="287"/>
      <c r="I141" s="292"/>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2"/>
        <v>0</v>
      </c>
      <c r="AQ141" s="127">
        <f t="shared" si="3"/>
        <v>0</v>
      </c>
    </row>
    <row r="142" spans="1:43" s="68" customFormat="1" ht="14.25" hidden="1" x14ac:dyDescent="0.3">
      <c r="A142" s="192">
        <v>121</v>
      </c>
      <c r="B142" s="136"/>
      <c r="C142" s="137"/>
      <c r="D142" s="138"/>
      <c r="E142" s="139"/>
      <c r="F142" s="136"/>
      <c r="G142" s="139"/>
      <c r="H142" s="287"/>
      <c r="I142" s="292"/>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2"/>
        <v>0</v>
      </c>
      <c r="AQ142" s="127">
        <f t="shared" si="3"/>
        <v>0</v>
      </c>
    </row>
    <row r="143" spans="1:43" s="68" customFormat="1" ht="14.25" hidden="1" x14ac:dyDescent="0.3">
      <c r="A143" s="192">
        <v>122</v>
      </c>
      <c r="B143" s="136"/>
      <c r="C143" s="137"/>
      <c r="D143" s="138"/>
      <c r="E143" s="139"/>
      <c r="F143" s="136"/>
      <c r="G143" s="139"/>
      <c r="H143" s="287"/>
      <c r="I143" s="292"/>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2"/>
        <v>0</v>
      </c>
      <c r="AQ143" s="127">
        <f t="shared" si="3"/>
        <v>0</v>
      </c>
    </row>
    <row r="144" spans="1:43" s="68" customFormat="1" ht="14.25" hidden="1" x14ac:dyDescent="0.3">
      <c r="A144" s="192">
        <v>123</v>
      </c>
      <c r="B144" s="136"/>
      <c r="C144" s="137"/>
      <c r="D144" s="138"/>
      <c r="E144" s="139"/>
      <c r="F144" s="136"/>
      <c r="G144" s="139"/>
      <c r="H144" s="287"/>
      <c r="I144" s="292"/>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2"/>
        <v>0</v>
      </c>
      <c r="AQ144" s="127">
        <f t="shared" si="3"/>
        <v>0</v>
      </c>
    </row>
    <row r="145" spans="1:43" s="68" customFormat="1" ht="14.25" hidden="1" x14ac:dyDescent="0.3">
      <c r="A145" s="192">
        <v>124</v>
      </c>
      <c r="B145" s="136"/>
      <c r="C145" s="137"/>
      <c r="D145" s="138"/>
      <c r="E145" s="139"/>
      <c r="F145" s="136"/>
      <c r="G145" s="139"/>
      <c r="H145" s="287"/>
      <c r="I145" s="292"/>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2"/>
        <v>0</v>
      </c>
      <c r="AQ145" s="127">
        <f t="shared" si="3"/>
        <v>0</v>
      </c>
    </row>
    <row r="146" spans="1:43" s="68" customFormat="1" ht="14.25" hidden="1" x14ac:dyDescent="0.3">
      <c r="A146" s="192">
        <v>125</v>
      </c>
      <c r="B146" s="136"/>
      <c r="C146" s="137"/>
      <c r="D146" s="138"/>
      <c r="E146" s="139"/>
      <c r="F146" s="136"/>
      <c r="G146" s="139"/>
      <c r="H146" s="287"/>
      <c r="I146" s="292"/>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2"/>
        <v>0</v>
      </c>
      <c r="AQ146" s="127">
        <f t="shared" si="3"/>
        <v>0</v>
      </c>
    </row>
    <row r="147" spans="1:43" s="68" customFormat="1" ht="14.25" hidden="1" x14ac:dyDescent="0.3">
      <c r="A147" s="192">
        <v>126</v>
      </c>
      <c r="B147" s="136"/>
      <c r="C147" s="137"/>
      <c r="D147" s="138"/>
      <c r="E147" s="139"/>
      <c r="F147" s="136"/>
      <c r="G147" s="139"/>
      <c r="H147" s="287"/>
      <c r="I147" s="292"/>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2"/>
        <v>0</v>
      </c>
      <c r="AQ147" s="127">
        <f t="shared" si="3"/>
        <v>0</v>
      </c>
    </row>
    <row r="148" spans="1:43" s="68" customFormat="1" ht="14.25" hidden="1" x14ac:dyDescent="0.3">
      <c r="A148" s="192">
        <v>127</v>
      </c>
      <c r="B148" s="136"/>
      <c r="C148" s="137"/>
      <c r="D148" s="138"/>
      <c r="E148" s="139"/>
      <c r="F148" s="136"/>
      <c r="G148" s="139"/>
      <c r="H148" s="287"/>
      <c r="I148" s="292"/>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2"/>
        <v>0</v>
      </c>
      <c r="AQ148" s="127">
        <f t="shared" si="3"/>
        <v>0</v>
      </c>
    </row>
    <row r="149" spans="1:43" s="68" customFormat="1" ht="14.25" hidden="1" x14ac:dyDescent="0.3">
      <c r="A149" s="192">
        <v>128</v>
      </c>
      <c r="B149" s="136"/>
      <c r="C149" s="137"/>
      <c r="D149" s="138"/>
      <c r="E149" s="139"/>
      <c r="F149" s="136"/>
      <c r="G149" s="139"/>
      <c r="H149" s="287"/>
      <c r="I149" s="292"/>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2"/>
        <v>0</v>
      </c>
      <c r="AQ149" s="127">
        <f t="shared" si="3"/>
        <v>0</v>
      </c>
    </row>
    <row r="150" spans="1:43" s="68" customFormat="1" ht="14.25" hidden="1" x14ac:dyDescent="0.3">
      <c r="A150" s="192">
        <v>129</v>
      </c>
      <c r="B150" s="136"/>
      <c r="C150" s="137"/>
      <c r="D150" s="138"/>
      <c r="E150" s="139"/>
      <c r="F150" s="136"/>
      <c r="G150" s="139"/>
      <c r="H150" s="287"/>
      <c r="I150" s="292"/>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213" si="4">SUM(J150:AO150)</f>
        <v>0</v>
      </c>
      <c r="AQ150" s="127">
        <f t="shared" ref="AQ150:AQ213" si="5">AP150-B150</f>
        <v>0</v>
      </c>
    </row>
    <row r="151" spans="1:43" s="68" customFormat="1" ht="14.25" hidden="1" x14ac:dyDescent="0.3">
      <c r="A151" s="192">
        <v>130</v>
      </c>
      <c r="B151" s="136"/>
      <c r="C151" s="137"/>
      <c r="D151" s="138"/>
      <c r="E151" s="139"/>
      <c r="F151" s="136"/>
      <c r="G151" s="139"/>
      <c r="H151" s="287"/>
      <c r="I151" s="292"/>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4"/>
        <v>0</v>
      </c>
      <c r="AQ151" s="127">
        <f t="shared" si="5"/>
        <v>0</v>
      </c>
    </row>
    <row r="152" spans="1:43" s="68" customFormat="1" ht="14.25" hidden="1" x14ac:dyDescent="0.3">
      <c r="A152" s="192">
        <v>131</v>
      </c>
      <c r="B152" s="136"/>
      <c r="C152" s="137"/>
      <c r="D152" s="138"/>
      <c r="E152" s="139"/>
      <c r="F152" s="136"/>
      <c r="G152" s="139"/>
      <c r="H152" s="287"/>
      <c r="I152" s="292"/>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4"/>
        <v>0</v>
      </c>
      <c r="AQ152" s="127">
        <f t="shared" si="5"/>
        <v>0</v>
      </c>
    </row>
    <row r="153" spans="1:43" s="68" customFormat="1" ht="14.25" hidden="1" x14ac:dyDescent="0.3">
      <c r="A153" s="192">
        <v>132</v>
      </c>
      <c r="B153" s="136"/>
      <c r="C153" s="137"/>
      <c r="D153" s="138"/>
      <c r="E153" s="139"/>
      <c r="F153" s="136"/>
      <c r="G153" s="139"/>
      <c r="H153" s="287"/>
      <c r="I153" s="292"/>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4"/>
        <v>0</v>
      </c>
      <c r="AQ153" s="127">
        <f t="shared" si="5"/>
        <v>0</v>
      </c>
    </row>
    <row r="154" spans="1:43" s="68" customFormat="1" ht="14.25" hidden="1" x14ac:dyDescent="0.3">
      <c r="A154" s="192">
        <v>133</v>
      </c>
      <c r="B154" s="136"/>
      <c r="C154" s="137"/>
      <c r="D154" s="138"/>
      <c r="E154" s="139"/>
      <c r="F154" s="136"/>
      <c r="G154" s="139"/>
      <c r="H154" s="287"/>
      <c r="I154" s="292"/>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4"/>
        <v>0</v>
      </c>
      <c r="AQ154" s="127">
        <f t="shared" si="5"/>
        <v>0</v>
      </c>
    </row>
    <row r="155" spans="1:43" s="68" customFormat="1" ht="14.25" hidden="1" x14ac:dyDescent="0.3">
      <c r="A155" s="192">
        <v>134</v>
      </c>
      <c r="B155" s="136"/>
      <c r="C155" s="137"/>
      <c r="D155" s="138"/>
      <c r="E155" s="139"/>
      <c r="F155" s="136"/>
      <c r="G155" s="139"/>
      <c r="H155" s="287"/>
      <c r="I155" s="292"/>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4"/>
        <v>0</v>
      </c>
      <c r="AQ155" s="127">
        <f t="shared" si="5"/>
        <v>0</v>
      </c>
    </row>
    <row r="156" spans="1:43" s="68" customFormat="1" ht="14.25" hidden="1" x14ac:dyDescent="0.3">
      <c r="A156" s="192">
        <v>135</v>
      </c>
      <c r="B156" s="136"/>
      <c r="C156" s="137"/>
      <c r="D156" s="138"/>
      <c r="E156" s="139"/>
      <c r="F156" s="136"/>
      <c r="G156" s="139"/>
      <c r="H156" s="287"/>
      <c r="I156" s="292"/>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4"/>
        <v>0</v>
      </c>
      <c r="AQ156" s="127">
        <f t="shared" si="5"/>
        <v>0</v>
      </c>
    </row>
    <row r="157" spans="1:43" s="68" customFormat="1" ht="14.25" hidden="1" x14ac:dyDescent="0.3">
      <c r="A157" s="192">
        <v>136</v>
      </c>
      <c r="B157" s="136"/>
      <c r="C157" s="137"/>
      <c r="D157" s="138"/>
      <c r="E157" s="139"/>
      <c r="F157" s="136"/>
      <c r="G157" s="139"/>
      <c r="H157" s="287"/>
      <c r="I157" s="292"/>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4"/>
        <v>0</v>
      </c>
      <c r="AQ157" s="127">
        <f t="shared" si="5"/>
        <v>0</v>
      </c>
    </row>
    <row r="158" spans="1:43" s="68" customFormat="1" ht="14.25" hidden="1" x14ac:dyDescent="0.3">
      <c r="A158" s="192">
        <v>137</v>
      </c>
      <c r="B158" s="136"/>
      <c r="C158" s="137"/>
      <c r="D158" s="138"/>
      <c r="E158" s="139"/>
      <c r="F158" s="136"/>
      <c r="G158" s="139"/>
      <c r="H158" s="287"/>
      <c r="I158" s="292"/>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4"/>
        <v>0</v>
      </c>
      <c r="AQ158" s="127">
        <f t="shared" si="5"/>
        <v>0</v>
      </c>
    </row>
    <row r="159" spans="1:43" s="68" customFormat="1" ht="14.25" hidden="1" x14ac:dyDescent="0.3">
      <c r="A159" s="192">
        <v>138</v>
      </c>
      <c r="B159" s="136"/>
      <c r="C159" s="137"/>
      <c r="D159" s="138"/>
      <c r="E159" s="139"/>
      <c r="F159" s="136"/>
      <c r="G159" s="139"/>
      <c r="H159" s="287"/>
      <c r="I159" s="292"/>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4"/>
        <v>0</v>
      </c>
      <c r="AQ159" s="127">
        <f t="shared" si="5"/>
        <v>0</v>
      </c>
    </row>
    <row r="160" spans="1:43" s="68" customFormat="1" ht="14.25" hidden="1" x14ac:dyDescent="0.3">
      <c r="A160" s="192">
        <v>139</v>
      </c>
      <c r="B160" s="136"/>
      <c r="C160" s="137"/>
      <c r="D160" s="138"/>
      <c r="E160" s="139"/>
      <c r="F160" s="136"/>
      <c r="G160" s="139"/>
      <c r="H160" s="287"/>
      <c r="I160" s="292"/>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4"/>
        <v>0</v>
      </c>
      <c r="AQ160" s="127">
        <f t="shared" si="5"/>
        <v>0</v>
      </c>
    </row>
    <row r="161" spans="1:43" s="68" customFormat="1" ht="14.25" hidden="1" x14ac:dyDescent="0.3">
      <c r="A161" s="192">
        <v>140</v>
      </c>
      <c r="B161" s="136"/>
      <c r="C161" s="137"/>
      <c r="D161" s="138"/>
      <c r="E161" s="139"/>
      <c r="F161" s="136"/>
      <c r="G161" s="139"/>
      <c r="H161" s="287"/>
      <c r="I161" s="292"/>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4"/>
        <v>0</v>
      </c>
      <c r="AQ161" s="127">
        <f t="shared" si="5"/>
        <v>0</v>
      </c>
    </row>
    <row r="162" spans="1:43" s="68" customFormat="1" ht="14.25" hidden="1" x14ac:dyDescent="0.3">
      <c r="A162" s="192">
        <v>141</v>
      </c>
      <c r="B162" s="136"/>
      <c r="C162" s="137"/>
      <c r="D162" s="138"/>
      <c r="E162" s="139"/>
      <c r="F162" s="136"/>
      <c r="G162" s="139"/>
      <c r="H162" s="287"/>
      <c r="I162" s="292"/>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4"/>
        <v>0</v>
      </c>
      <c r="AQ162" s="127">
        <f t="shared" si="5"/>
        <v>0</v>
      </c>
    </row>
    <row r="163" spans="1:43" s="68" customFormat="1" ht="14.25" hidden="1" x14ac:dyDescent="0.3">
      <c r="A163" s="192">
        <v>142</v>
      </c>
      <c r="B163" s="136"/>
      <c r="C163" s="137"/>
      <c r="D163" s="138"/>
      <c r="E163" s="139"/>
      <c r="F163" s="136"/>
      <c r="G163" s="139"/>
      <c r="H163" s="287"/>
      <c r="I163" s="292"/>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4"/>
        <v>0</v>
      </c>
      <c r="AQ163" s="127">
        <f t="shared" si="5"/>
        <v>0</v>
      </c>
    </row>
    <row r="164" spans="1:43" s="68" customFormat="1" ht="14.25" hidden="1" x14ac:dyDescent="0.3">
      <c r="A164" s="192">
        <v>143</v>
      </c>
      <c r="B164" s="136"/>
      <c r="C164" s="137"/>
      <c r="D164" s="138"/>
      <c r="E164" s="139"/>
      <c r="F164" s="136"/>
      <c r="G164" s="139"/>
      <c r="H164" s="287"/>
      <c r="I164" s="292"/>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4"/>
        <v>0</v>
      </c>
      <c r="AQ164" s="127">
        <f t="shared" si="5"/>
        <v>0</v>
      </c>
    </row>
    <row r="165" spans="1:43" s="68" customFormat="1" ht="14.25" hidden="1" x14ac:dyDescent="0.3">
      <c r="A165" s="192">
        <v>144</v>
      </c>
      <c r="B165" s="136"/>
      <c r="C165" s="137"/>
      <c r="D165" s="138"/>
      <c r="E165" s="139"/>
      <c r="F165" s="136"/>
      <c r="G165" s="139"/>
      <c r="H165" s="287"/>
      <c r="I165" s="292"/>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4"/>
        <v>0</v>
      </c>
      <c r="AQ165" s="127">
        <f t="shared" si="5"/>
        <v>0</v>
      </c>
    </row>
    <row r="166" spans="1:43" s="68" customFormat="1" ht="14.25" hidden="1" x14ac:dyDescent="0.3">
      <c r="A166" s="192">
        <v>145</v>
      </c>
      <c r="B166" s="136"/>
      <c r="C166" s="137"/>
      <c r="D166" s="138"/>
      <c r="E166" s="139"/>
      <c r="F166" s="136"/>
      <c r="G166" s="139"/>
      <c r="H166" s="287"/>
      <c r="I166" s="292"/>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4"/>
        <v>0</v>
      </c>
      <c r="AQ166" s="127">
        <f t="shared" si="5"/>
        <v>0</v>
      </c>
    </row>
    <row r="167" spans="1:43" s="68" customFormat="1" ht="14.25" hidden="1" x14ac:dyDescent="0.3">
      <c r="A167" s="192">
        <v>146</v>
      </c>
      <c r="B167" s="136"/>
      <c r="C167" s="137"/>
      <c r="D167" s="138"/>
      <c r="E167" s="139"/>
      <c r="F167" s="136"/>
      <c r="G167" s="139"/>
      <c r="H167" s="287"/>
      <c r="I167" s="292"/>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4"/>
        <v>0</v>
      </c>
      <c r="AQ167" s="127">
        <f t="shared" si="5"/>
        <v>0</v>
      </c>
    </row>
    <row r="168" spans="1:43" s="68" customFormat="1" ht="14.25" hidden="1" x14ac:dyDescent="0.3">
      <c r="A168" s="192">
        <v>147</v>
      </c>
      <c r="B168" s="136"/>
      <c r="C168" s="137"/>
      <c r="D168" s="138"/>
      <c r="E168" s="139"/>
      <c r="F168" s="136"/>
      <c r="G168" s="139"/>
      <c r="H168" s="287"/>
      <c r="I168" s="292"/>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4"/>
        <v>0</v>
      </c>
      <c r="AQ168" s="127">
        <f t="shared" si="5"/>
        <v>0</v>
      </c>
    </row>
    <row r="169" spans="1:43" s="68" customFormat="1" ht="14.25" hidden="1" x14ac:dyDescent="0.3">
      <c r="A169" s="192">
        <v>148</v>
      </c>
      <c r="B169" s="136"/>
      <c r="C169" s="137"/>
      <c r="D169" s="138"/>
      <c r="E169" s="139"/>
      <c r="F169" s="136"/>
      <c r="G169" s="139"/>
      <c r="H169" s="287"/>
      <c r="I169" s="292"/>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4"/>
        <v>0</v>
      </c>
      <c r="AQ169" s="127">
        <f t="shared" si="5"/>
        <v>0</v>
      </c>
    </row>
    <row r="170" spans="1:43" s="68" customFormat="1" ht="14.25" hidden="1" x14ac:dyDescent="0.3">
      <c r="A170" s="192">
        <v>149</v>
      </c>
      <c r="B170" s="136"/>
      <c r="C170" s="137"/>
      <c r="D170" s="138"/>
      <c r="E170" s="139"/>
      <c r="F170" s="136"/>
      <c r="G170" s="139"/>
      <c r="H170" s="287"/>
      <c r="I170" s="292"/>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4"/>
        <v>0</v>
      </c>
      <c r="AQ170" s="127">
        <f t="shared" si="5"/>
        <v>0</v>
      </c>
    </row>
    <row r="171" spans="1:43" s="68" customFormat="1" ht="14.25" hidden="1" x14ac:dyDescent="0.3">
      <c r="A171" s="192">
        <v>150</v>
      </c>
      <c r="B171" s="136"/>
      <c r="C171" s="137"/>
      <c r="D171" s="138"/>
      <c r="E171" s="139"/>
      <c r="F171" s="136"/>
      <c r="G171" s="139"/>
      <c r="H171" s="287"/>
      <c r="I171" s="292"/>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4"/>
        <v>0</v>
      </c>
      <c r="AQ171" s="127">
        <f t="shared" si="5"/>
        <v>0</v>
      </c>
    </row>
    <row r="172" spans="1:43" s="68" customFormat="1" ht="14.25" hidden="1" x14ac:dyDescent="0.3">
      <c r="A172" s="192">
        <v>151</v>
      </c>
      <c r="B172" s="136"/>
      <c r="C172" s="137"/>
      <c r="D172" s="138"/>
      <c r="E172" s="139"/>
      <c r="F172" s="136"/>
      <c r="G172" s="139"/>
      <c r="H172" s="287"/>
      <c r="I172" s="292"/>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4"/>
        <v>0</v>
      </c>
      <c r="AQ172" s="127">
        <f t="shared" si="5"/>
        <v>0</v>
      </c>
    </row>
    <row r="173" spans="1:43" s="68" customFormat="1" ht="14.25" hidden="1" x14ac:dyDescent="0.3">
      <c r="A173" s="192">
        <v>152</v>
      </c>
      <c r="B173" s="136"/>
      <c r="C173" s="137"/>
      <c r="D173" s="138"/>
      <c r="E173" s="139"/>
      <c r="F173" s="136"/>
      <c r="G173" s="139"/>
      <c r="H173" s="287"/>
      <c r="I173" s="292"/>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4"/>
        <v>0</v>
      </c>
      <c r="AQ173" s="127">
        <f t="shared" si="5"/>
        <v>0</v>
      </c>
    </row>
    <row r="174" spans="1:43" s="68" customFormat="1" ht="14.25" hidden="1" x14ac:dyDescent="0.3">
      <c r="A174" s="192">
        <v>153</v>
      </c>
      <c r="B174" s="136"/>
      <c r="C174" s="137"/>
      <c r="D174" s="138"/>
      <c r="E174" s="139"/>
      <c r="F174" s="136"/>
      <c r="G174" s="139"/>
      <c r="H174" s="287"/>
      <c r="I174" s="292"/>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4"/>
        <v>0</v>
      </c>
      <c r="AQ174" s="127">
        <f t="shared" si="5"/>
        <v>0</v>
      </c>
    </row>
    <row r="175" spans="1:43" s="68" customFormat="1" ht="14.25" hidden="1" x14ac:dyDescent="0.3">
      <c r="A175" s="192">
        <v>154</v>
      </c>
      <c r="B175" s="136"/>
      <c r="C175" s="137"/>
      <c r="D175" s="138"/>
      <c r="E175" s="139"/>
      <c r="F175" s="136"/>
      <c r="G175" s="139"/>
      <c r="H175" s="287"/>
      <c r="I175" s="292"/>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4"/>
        <v>0</v>
      </c>
      <c r="AQ175" s="127">
        <f t="shared" si="5"/>
        <v>0</v>
      </c>
    </row>
    <row r="176" spans="1:43" s="68" customFormat="1" ht="14.25" hidden="1" x14ac:dyDescent="0.3">
      <c r="A176" s="192">
        <v>155</v>
      </c>
      <c r="B176" s="136"/>
      <c r="C176" s="137"/>
      <c r="D176" s="138"/>
      <c r="E176" s="139"/>
      <c r="F176" s="136"/>
      <c r="G176" s="139"/>
      <c r="H176" s="287"/>
      <c r="I176" s="292"/>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4"/>
        <v>0</v>
      </c>
      <c r="AQ176" s="127">
        <f t="shared" si="5"/>
        <v>0</v>
      </c>
    </row>
    <row r="177" spans="1:43" s="68" customFormat="1" ht="14.25" hidden="1" x14ac:dyDescent="0.3">
      <c r="A177" s="192">
        <v>156</v>
      </c>
      <c r="B177" s="136"/>
      <c r="C177" s="137"/>
      <c r="D177" s="138"/>
      <c r="E177" s="139"/>
      <c r="F177" s="136"/>
      <c r="G177" s="139"/>
      <c r="H177" s="287"/>
      <c r="I177" s="292"/>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4"/>
        <v>0</v>
      </c>
      <c r="AQ177" s="127">
        <f t="shared" si="5"/>
        <v>0</v>
      </c>
    </row>
    <row r="178" spans="1:43" s="68" customFormat="1" ht="14.25" hidden="1" x14ac:dyDescent="0.3">
      <c r="A178" s="192">
        <v>157</v>
      </c>
      <c r="B178" s="136"/>
      <c r="C178" s="137"/>
      <c r="D178" s="138"/>
      <c r="E178" s="139"/>
      <c r="F178" s="136"/>
      <c r="G178" s="139"/>
      <c r="H178" s="287"/>
      <c r="I178" s="292"/>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4"/>
        <v>0</v>
      </c>
      <c r="AQ178" s="127">
        <f t="shared" si="5"/>
        <v>0</v>
      </c>
    </row>
    <row r="179" spans="1:43" s="68" customFormat="1" ht="14.25" hidden="1" x14ac:dyDescent="0.3">
      <c r="A179" s="192">
        <v>158</v>
      </c>
      <c r="B179" s="136"/>
      <c r="C179" s="137"/>
      <c r="D179" s="138"/>
      <c r="E179" s="139"/>
      <c r="F179" s="136"/>
      <c r="G179" s="139"/>
      <c r="H179" s="287"/>
      <c r="I179" s="292"/>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4"/>
        <v>0</v>
      </c>
      <c r="AQ179" s="127">
        <f t="shared" si="5"/>
        <v>0</v>
      </c>
    </row>
    <row r="180" spans="1:43" s="68" customFormat="1" ht="14.25" hidden="1" x14ac:dyDescent="0.3">
      <c r="A180" s="192">
        <v>159</v>
      </c>
      <c r="B180" s="136"/>
      <c r="C180" s="137"/>
      <c r="D180" s="138"/>
      <c r="E180" s="139"/>
      <c r="F180" s="136"/>
      <c r="G180" s="139"/>
      <c r="H180" s="287"/>
      <c r="I180" s="292"/>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4"/>
        <v>0</v>
      </c>
      <c r="AQ180" s="127">
        <f t="shared" si="5"/>
        <v>0</v>
      </c>
    </row>
    <row r="181" spans="1:43" s="68" customFormat="1" ht="14.25" hidden="1" x14ac:dyDescent="0.3">
      <c r="A181" s="192">
        <v>160</v>
      </c>
      <c r="B181" s="136"/>
      <c r="C181" s="137"/>
      <c r="D181" s="138"/>
      <c r="E181" s="139"/>
      <c r="F181" s="136"/>
      <c r="G181" s="139"/>
      <c r="H181" s="287"/>
      <c r="I181" s="292"/>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4"/>
        <v>0</v>
      </c>
      <c r="AQ181" s="127">
        <f t="shared" si="5"/>
        <v>0</v>
      </c>
    </row>
    <row r="182" spans="1:43" s="68" customFormat="1" ht="14.25" hidden="1" x14ac:dyDescent="0.3">
      <c r="A182" s="192">
        <v>161</v>
      </c>
      <c r="B182" s="136"/>
      <c r="C182" s="137"/>
      <c r="D182" s="138"/>
      <c r="E182" s="139"/>
      <c r="F182" s="136"/>
      <c r="G182" s="139"/>
      <c r="H182" s="287"/>
      <c r="I182" s="292"/>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si="4"/>
        <v>0</v>
      </c>
      <c r="AQ182" s="127">
        <f t="shared" si="5"/>
        <v>0</v>
      </c>
    </row>
    <row r="183" spans="1:43" s="68" customFormat="1" ht="14.25" hidden="1" x14ac:dyDescent="0.3">
      <c r="A183" s="192">
        <v>162</v>
      </c>
      <c r="B183" s="136"/>
      <c r="C183" s="137"/>
      <c r="D183" s="138"/>
      <c r="E183" s="139"/>
      <c r="F183" s="136"/>
      <c r="G183" s="139"/>
      <c r="H183" s="287"/>
      <c r="I183" s="292"/>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4"/>
        <v>0</v>
      </c>
      <c r="AQ183" s="127">
        <f t="shared" si="5"/>
        <v>0</v>
      </c>
    </row>
    <row r="184" spans="1:43" s="68" customFormat="1" ht="14.25" hidden="1" x14ac:dyDescent="0.3">
      <c r="A184" s="192">
        <v>163</v>
      </c>
      <c r="B184" s="136"/>
      <c r="C184" s="137"/>
      <c r="D184" s="138"/>
      <c r="E184" s="139"/>
      <c r="F184" s="136"/>
      <c r="G184" s="139"/>
      <c r="H184" s="287"/>
      <c r="I184" s="292"/>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4"/>
        <v>0</v>
      </c>
      <c r="AQ184" s="127">
        <f t="shared" si="5"/>
        <v>0</v>
      </c>
    </row>
    <row r="185" spans="1:43" s="68" customFormat="1" ht="14.25" hidden="1" x14ac:dyDescent="0.3">
      <c r="A185" s="192">
        <v>164</v>
      </c>
      <c r="B185" s="136"/>
      <c r="C185" s="137"/>
      <c r="D185" s="138"/>
      <c r="E185" s="139"/>
      <c r="F185" s="136"/>
      <c r="G185" s="139"/>
      <c r="H185" s="287"/>
      <c r="I185" s="292"/>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4"/>
        <v>0</v>
      </c>
      <c r="AQ185" s="127">
        <f t="shared" si="5"/>
        <v>0</v>
      </c>
    </row>
    <row r="186" spans="1:43" s="68" customFormat="1" ht="14.25" hidden="1" x14ac:dyDescent="0.3">
      <c r="A186" s="192">
        <v>165</v>
      </c>
      <c r="B186" s="136"/>
      <c r="C186" s="137"/>
      <c r="D186" s="138"/>
      <c r="E186" s="139"/>
      <c r="F186" s="136"/>
      <c r="G186" s="139"/>
      <c r="H186" s="287"/>
      <c r="I186" s="292"/>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4"/>
        <v>0</v>
      </c>
      <c r="AQ186" s="127">
        <f t="shared" si="5"/>
        <v>0</v>
      </c>
    </row>
    <row r="187" spans="1:43" s="68" customFormat="1" ht="14.25" hidden="1" x14ac:dyDescent="0.3">
      <c r="A187" s="192">
        <v>166</v>
      </c>
      <c r="B187" s="136"/>
      <c r="C187" s="137"/>
      <c r="D187" s="138"/>
      <c r="E187" s="139"/>
      <c r="F187" s="136"/>
      <c r="G187" s="139"/>
      <c r="H187" s="287"/>
      <c r="I187" s="292"/>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4"/>
        <v>0</v>
      </c>
      <c r="AQ187" s="127">
        <f t="shared" si="5"/>
        <v>0</v>
      </c>
    </row>
    <row r="188" spans="1:43" s="68" customFormat="1" ht="14.25" hidden="1" x14ac:dyDescent="0.3">
      <c r="A188" s="192">
        <v>167</v>
      </c>
      <c r="B188" s="136"/>
      <c r="C188" s="137"/>
      <c r="D188" s="138"/>
      <c r="E188" s="139"/>
      <c r="F188" s="136"/>
      <c r="G188" s="139"/>
      <c r="H188" s="287"/>
      <c r="I188" s="292"/>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4"/>
        <v>0</v>
      </c>
      <c r="AQ188" s="127">
        <f t="shared" si="5"/>
        <v>0</v>
      </c>
    </row>
    <row r="189" spans="1:43" s="68" customFormat="1" ht="14.25" hidden="1" x14ac:dyDescent="0.3">
      <c r="A189" s="192">
        <v>168</v>
      </c>
      <c r="B189" s="136"/>
      <c r="C189" s="137"/>
      <c r="D189" s="138"/>
      <c r="E189" s="139"/>
      <c r="F189" s="136"/>
      <c r="G189" s="139"/>
      <c r="H189" s="287"/>
      <c r="I189" s="292"/>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4"/>
        <v>0</v>
      </c>
      <c r="AQ189" s="127">
        <f t="shared" si="5"/>
        <v>0</v>
      </c>
    </row>
    <row r="190" spans="1:43" s="68" customFormat="1" ht="14.25" hidden="1" x14ac:dyDescent="0.3">
      <c r="A190" s="192">
        <v>169</v>
      </c>
      <c r="B190" s="136"/>
      <c r="C190" s="137"/>
      <c r="D190" s="138"/>
      <c r="E190" s="139"/>
      <c r="F190" s="136"/>
      <c r="G190" s="139"/>
      <c r="H190" s="287"/>
      <c r="I190" s="292"/>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4"/>
        <v>0</v>
      </c>
      <c r="AQ190" s="127">
        <f t="shared" si="5"/>
        <v>0</v>
      </c>
    </row>
    <row r="191" spans="1:43" s="68" customFormat="1" ht="14.25" hidden="1" x14ac:dyDescent="0.3">
      <c r="A191" s="192">
        <v>170</v>
      </c>
      <c r="B191" s="136"/>
      <c r="C191" s="137"/>
      <c r="D191" s="138"/>
      <c r="E191" s="139"/>
      <c r="F191" s="136"/>
      <c r="G191" s="139"/>
      <c r="H191" s="287"/>
      <c r="I191" s="292"/>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4"/>
        <v>0</v>
      </c>
      <c r="AQ191" s="127">
        <f t="shared" si="5"/>
        <v>0</v>
      </c>
    </row>
    <row r="192" spans="1:43" s="68" customFormat="1" ht="14.25" hidden="1" x14ac:dyDescent="0.3">
      <c r="A192" s="192">
        <v>171</v>
      </c>
      <c r="B192" s="136"/>
      <c r="C192" s="137"/>
      <c r="D192" s="138"/>
      <c r="E192" s="139"/>
      <c r="F192" s="136"/>
      <c r="G192" s="139"/>
      <c r="H192" s="287"/>
      <c r="I192" s="292"/>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4"/>
        <v>0</v>
      </c>
      <c r="AQ192" s="127">
        <f t="shared" si="5"/>
        <v>0</v>
      </c>
    </row>
    <row r="193" spans="1:43" s="68" customFormat="1" ht="14.25" hidden="1" x14ac:dyDescent="0.3">
      <c r="A193" s="192">
        <v>172</v>
      </c>
      <c r="B193" s="136"/>
      <c r="C193" s="137"/>
      <c r="D193" s="138"/>
      <c r="E193" s="139"/>
      <c r="F193" s="136"/>
      <c r="G193" s="139"/>
      <c r="H193" s="287"/>
      <c r="I193" s="292"/>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4"/>
        <v>0</v>
      </c>
      <c r="AQ193" s="127">
        <f t="shared" si="5"/>
        <v>0</v>
      </c>
    </row>
    <row r="194" spans="1:43" s="68" customFormat="1" ht="14.25" hidden="1" x14ac:dyDescent="0.3">
      <c r="A194" s="192">
        <v>173</v>
      </c>
      <c r="B194" s="136"/>
      <c r="C194" s="137"/>
      <c r="D194" s="138"/>
      <c r="E194" s="139"/>
      <c r="F194" s="136"/>
      <c r="G194" s="139"/>
      <c r="H194" s="287"/>
      <c r="I194" s="292"/>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4"/>
        <v>0</v>
      </c>
      <c r="AQ194" s="127">
        <f t="shared" si="5"/>
        <v>0</v>
      </c>
    </row>
    <row r="195" spans="1:43" s="68" customFormat="1" ht="14.25" hidden="1" x14ac:dyDescent="0.3">
      <c r="A195" s="192">
        <v>174</v>
      </c>
      <c r="B195" s="136"/>
      <c r="C195" s="137"/>
      <c r="D195" s="138"/>
      <c r="E195" s="139"/>
      <c r="F195" s="136"/>
      <c r="G195" s="139"/>
      <c r="H195" s="287"/>
      <c r="I195" s="292"/>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4"/>
        <v>0</v>
      </c>
      <c r="AQ195" s="127">
        <f t="shared" si="5"/>
        <v>0</v>
      </c>
    </row>
    <row r="196" spans="1:43" s="68" customFormat="1" ht="14.25" hidden="1" x14ac:dyDescent="0.3">
      <c r="A196" s="192">
        <v>175</v>
      </c>
      <c r="B196" s="136"/>
      <c r="C196" s="137"/>
      <c r="D196" s="138"/>
      <c r="E196" s="139"/>
      <c r="F196" s="136"/>
      <c r="G196" s="139"/>
      <c r="H196" s="287"/>
      <c r="I196" s="292"/>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4"/>
        <v>0</v>
      </c>
      <c r="AQ196" s="127">
        <f t="shared" si="5"/>
        <v>0</v>
      </c>
    </row>
    <row r="197" spans="1:43" s="68" customFormat="1" ht="14.25" hidden="1" x14ac:dyDescent="0.3">
      <c r="A197" s="192">
        <v>176</v>
      </c>
      <c r="B197" s="136"/>
      <c r="C197" s="137"/>
      <c r="D197" s="138"/>
      <c r="E197" s="139"/>
      <c r="F197" s="136"/>
      <c r="G197" s="139"/>
      <c r="H197" s="287"/>
      <c r="I197" s="292"/>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4"/>
        <v>0</v>
      </c>
      <c r="AQ197" s="127">
        <f t="shared" si="5"/>
        <v>0</v>
      </c>
    </row>
    <row r="198" spans="1:43" s="68" customFormat="1" ht="14.25" hidden="1" x14ac:dyDescent="0.3">
      <c r="A198" s="192">
        <v>177</v>
      </c>
      <c r="B198" s="136"/>
      <c r="C198" s="137"/>
      <c r="D198" s="138"/>
      <c r="E198" s="139"/>
      <c r="F198" s="136"/>
      <c r="G198" s="139"/>
      <c r="H198" s="287"/>
      <c r="I198" s="292"/>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4"/>
        <v>0</v>
      </c>
      <c r="AQ198" s="127">
        <f t="shared" si="5"/>
        <v>0</v>
      </c>
    </row>
    <row r="199" spans="1:43" s="68" customFormat="1" ht="14.25" hidden="1" x14ac:dyDescent="0.3">
      <c r="A199" s="192">
        <v>178</v>
      </c>
      <c r="B199" s="136"/>
      <c r="C199" s="137"/>
      <c r="D199" s="138"/>
      <c r="E199" s="139"/>
      <c r="F199" s="136"/>
      <c r="G199" s="139"/>
      <c r="H199" s="287"/>
      <c r="I199" s="292"/>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4"/>
        <v>0</v>
      </c>
      <c r="AQ199" s="127">
        <f t="shared" si="5"/>
        <v>0</v>
      </c>
    </row>
    <row r="200" spans="1:43" s="68" customFormat="1" ht="14.25" hidden="1" x14ac:dyDescent="0.3">
      <c r="A200" s="192">
        <v>179</v>
      </c>
      <c r="B200" s="136"/>
      <c r="C200" s="137"/>
      <c r="D200" s="138"/>
      <c r="E200" s="139"/>
      <c r="F200" s="136"/>
      <c r="G200" s="139"/>
      <c r="H200" s="287"/>
      <c r="I200" s="292"/>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4"/>
        <v>0</v>
      </c>
      <c r="AQ200" s="127">
        <f t="shared" si="5"/>
        <v>0</v>
      </c>
    </row>
    <row r="201" spans="1:43" s="68" customFormat="1" ht="14.25" hidden="1" x14ac:dyDescent="0.3">
      <c r="A201" s="192">
        <v>180</v>
      </c>
      <c r="B201" s="136"/>
      <c r="C201" s="137"/>
      <c r="D201" s="138"/>
      <c r="E201" s="139"/>
      <c r="F201" s="136"/>
      <c r="G201" s="139"/>
      <c r="H201" s="287"/>
      <c r="I201" s="292"/>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4"/>
        <v>0</v>
      </c>
      <c r="AQ201" s="127">
        <f t="shared" si="5"/>
        <v>0</v>
      </c>
    </row>
    <row r="202" spans="1:43" s="68" customFormat="1" ht="14.25" hidden="1" x14ac:dyDescent="0.3">
      <c r="A202" s="192">
        <v>181</v>
      </c>
      <c r="B202" s="136"/>
      <c r="C202" s="137"/>
      <c r="D202" s="138"/>
      <c r="E202" s="139"/>
      <c r="F202" s="136"/>
      <c r="G202" s="139"/>
      <c r="H202" s="287"/>
      <c r="I202" s="292"/>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4"/>
        <v>0</v>
      </c>
      <c r="AQ202" s="127">
        <f t="shared" si="5"/>
        <v>0</v>
      </c>
    </row>
    <row r="203" spans="1:43" s="68" customFormat="1" ht="14.25" hidden="1" x14ac:dyDescent="0.3">
      <c r="A203" s="192">
        <v>182</v>
      </c>
      <c r="B203" s="136"/>
      <c r="C203" s="137"/>
      <c r="D203" s="138"/>
      <c r="E203" s="139"/>
      <c r="F203" s="136"/>
      <c r="G203" s="139"/>
      <c r="H203" s="287"/>
      <c r="I203" s="292"/>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4"/>
        <v>0</v>
      </c>
      <c r="AQ203" s="127">
        <f t="shared" si="5"/>
        <v>0</v>
      </c>
    </row>
    <row r="204" spans="1:43" s="68" customFormat="1" ht="14.25" hidden="1" x14ac:dyDescent="0.3">
      <c r="A204" s="192">
        <v>183</v>
      </c>
      <c r="B204" s="136"/>
      <c r="C204" s="137"/>
      <c r="D204" s="138"/>
      <c r="E204" s="139"/>
      <c r="F204" s="136"/>
      <c r="G204" s="139"/>
      <c r="H204" s="287"/>
      <c r="I204" s="292"/>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4"/>
        <v>0</v>
      </c>
      <c r="AQ204" s="127">
        <f t="shared" si="5"/>
        <v>0</v>
      </c>
    </row>
    <row r="205" spans="1:43" s="68" customFormat="1" ht="14.25" hidden="1" x14ac:dyDescent="0.3">
      <c r="A205" s="192">
        <v>184</v>
      </c>
      <c r="B205" s="136"/>
      <c r="C205" s="137"/>
      <c r="D205" s="138"/>
      <c r="E205" s="139"/>
      <c r="F205" s="136"/>
      <c r="G205" s="139"/>
      <c r="H205" s="287"/>
      <c r="I205" s="292"/>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4"/>
        <v>0</v>
      </c>
      <c r="AQ205" s="127">
        <f t="shared" si="5"/>
        <v>0</v>
      </c>
    </row>
    <row r="206" spans="1:43" s="68" customFormat="1" ht="14.25" hidden="1" x14ac:dyDescent="0.3">
      <c r="A206" s="192">
        <v>185</v>
      </c>
      <c r="B206" s="136"/>
      <c r="C206" s="137"/>
      <c r="D206" s="138"/>
      <c r="E206" s="139"/>
      <c r="F206" s="136"/>
      <c r="G206" s="139"/>
      <c r="H206" s="287"/>
      <c r="I206" s="292"/>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4"/>
        <v>0</v>
      </c>
      <c r="AQ206" s="127">
        <f t="shared" si="5"/>
        <v>0</v>
      </c>
    </row>
    <row r="207" spans="1:43" s="68" customFormat="1" ht="14.25" hidden="1" x14ac:dyDescent="0.3">
      <c r="A207" s="192">
        <v>186</v>
      </c>
      <c r="B207" s="136"/>
      <c r="C207" s="137"/>
      <c r="D207" s="138"/>
      <c r="E207" s="139"/>
      <c r="F207" s="136"/>
      <c r="G207" s="139"/>
      <c r="H207" s="287"/>
      <c r="I207" s="292"/>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4"/>
        <v>0</v>
      </c>
      <c r="AQ207" s="127">
        <f t="shared" si="5"/>
        <v>0</v>
      </c>
    </row>
    <row r="208" spans="1:43" s="68" customFormat="1" ht="14.25" hidden="1" x14ac:dyDescent="0.3">
      <c r="A208" s="192">
        <v>187</v>
      </c>
      <c r="B208" s="136"/>
      <c r="C208" s="137"/>
      <c r="D208" s="138"/>
      <c r="E208" s="139"/>
      <c r="F208" s="136"/>
      <c r="G208" s="139"/>
      <c r="H208" s="287"/>
      <c r="I208" s="292"/>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4"/>
        <v>0</v>
      </c>
      <c r="AQ208" s="127">
        <f t="shared" si="5"/>
        <v>0</v>
      </c>
    </row>
    <row r="209" spans="1:43" s="68" customFormat="1" ht="14.25" hidden="1" x14ac:dyDescent="0.3">
      <c r="A209" s="192">
        <v>188</v>
      </c>
      <c r="B209" s="136"/>
      <c r="C209" s="137"/>
      <c r="D209" s="138"/>
      <c r="E209" s="139"/>
      <c r="F209" s="136"/>
      <c r="G209" s="139"/>
      <c r="H209" s="287"/>
      <c r="I209" s="292"/>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4"/>
        <v>0</v>
      </c>
      <c r="AQ209" s="127">
        <f t="shared" si="5"/>
        <v>0</v>
      </c>
    </row>
    <row r="210" spans="1:43" s="68" customFormat="1" ht="14.25" hidden="1" x14ac:dyDescent="0.3">
      <c r="A210" s="192">
        <v>189</v>
      </c>
      <c r="B210" s="136"/>
      <c r="C210" s="137"/>
      <c r="D210" s="138"/>
      <c r="E210" s="139"/>
      <c r="F210" s="136"/>
      <c r="G210" s="139"/>
      <c r="H210" s="287"/>
      <c r="I210" s="292"/>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4"/>
        <v>0</v>
      </c>
      <c r="AQ210" s="127">
        <f t="shared" si="5"/>
        <v>0</v>
      </c>
    </row>
    <row r="211" spans="1:43" s="68" customFormat="1" ht="14.25" hidden="1" x14ac:dyDescent="0.3">
      <c r="A211" s="192">
        <v>190</v>
      </c>
      <c r="B211" s="136"/>
      <c r="C211" s="137"/>
      <c r="D211" s="138"/>
      <c r="E211" s="139"/>
      <c r="F211" s="136"/>
      <c r="G211" s="139"/>
      <c r="H211" s="287"/>
      <c r="I211" s="292"/>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4"/>
        <v>0</v>
      </c>
      <c r="AQ211" s="127">
        <f t="shared" si="5"/>
        <v>0</v>
      </c>
    </row>
    <row r="212" spans="1:43" s="68" customFormat="1" ht="14.25" hidden="1" x14ac:dyDescent="0.3">
      <c r="A212" s="192">
        <v>191</v>
      </c>
      <c r="B212" s="136"/>
      <c r="C212" s="137"/>
      <c r="D212" s="138"/>
      <c r="E212" s="139"/>
      <c r="F212" s="136"/>
      <c r="G212" s="139"/>
      <c r="H212" s="287"/>
      <c r="I212" s="292"/>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4"/>
        <v>0</v>
      </c>
      <c r="AQ212" s="127">
        <f t="shared" si="5"/>
        <v>0</v>
      </c>
    </row>
    <row r="213" spans="1:43" s="68" customFormat="1" ht="14.25" hidden="1" x14ac:dyDescent="0.3">
      <c r="A213" s="192">
        <v>192</v>
      </c>
      <c r="B213" s="136"/>
      <c r="C213" s="137"/>
      <c r="D213" s="138"/>
      <c r="E213" s="139"/>
      <c r="F213" s="136"/>
      <c r="G213" s="139"/>
      <c r="H213" s="287"/>
      <c r="I213" s="292"/>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4"/>
        <v>0</v>
      </c>
      <c r="AQ213" s="127">
        <f t="shared" si="5"/>
        <v>0</v>
      </c>
    </row>
    <row r="214" spans="1:43" s="68" customFormat="1" ht="14.25" hidden="1" x14ac:dyDescent="0.3">
      <c r="A214" s="192">
        <v>193</v>
      </c>
      <c r="B214" s="136"/>
      <c r="C214" s="137"/>
      <c r="D214" s="138"/>
      <c r="E214" s="139"/>
      <c r="F214" s="136"/>
      <c r="G214" s="139"/>
      <c r="H214" s="287"/>
      <c r="I214" s="292"/>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6">SUM(J214:AO214)</f>
        <v>0</v>
      </c>
      <c r="AQ214" s="127">
        <f t="shared" ref="AQ214:AQ222" si="7">AP214-B214</f>
        <v>0</v>
      </c>
    </row>
    <row r="215" spans="1:43" s="68" customFormat="1" ht="14.25" hidden="1" x14ac:dyDescent="0.3">
      <c r="A215" s="192">
        <v>194</v>
      </c>
      <c r="B215" s="136"/>
      <c r="C215" s="137"/>
      <c r="D215" s="138"/>
      <c r="E215" s="139"/>
      <c r="F215" s="136"/>
      <c r="G215" s="139"/>
      <c r="H215" s="287"/>
      <c r="I215" s="292"/>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6"/>
        <v>0</v>
      </c>
      <c r="AQ215" s="127">
        <f t="shared" si="7"/>
        <v>0</v>
      </c>
    </row>
    <row r="216" spans="1:43" s="68" customFormat="1" ht="14.25" hidden="1" x14ac:dyDescent="0.3">
      <c r="A216" s="192">
        <v>195</v>
      </c>
      <c r="B216" s="136"/>
      <c r="C216" s="137"/>
      <c r="D216" s="138"/>
      <c r="E216" s="139"/>
      <c r="F216" s="136"/>
      <c r="G216" s="139"/>
      <c r="H216" s="287"/>
      <c r="I216" s="292"/>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6"/>
        <v>0</v>
      </c>
      <c r="AQ216" s="127">
        <f t="shared" si="7"/>
        <v>0</v>
      </c>
    </row>
    <row r="217" spans="1:43" s="68" customFormat="1" ht="14.25" hidden="1" x14ac:dyDescent="0.3">
      <c r="A217" s="192">
        <v>196</v>
      </c>
      <c r="B217" s="136"/>
      <c r="C217" s="137"/>
      <c r="D217" s="138"/>
      <c r="E217" s="139"/>
      <c r="F217" s="136"/>
      <c r="G217" s="139"/>
      <c r="H217" s="287"/>
      <c r="I217" s="292"/>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6"/>
        <v>0</v>
      </c>
      <c r="AQ217" s="127">
        <f t="shared" si="7"/>
        <v>0</v>
      </c>
    </row>
    <row r="218" spans="1:43" s="68" customFormat="1" ht="14.25" hidden="1" x14ac:dyDescent="0.3">
      <c r="A218" s="192">
        <v>197</v>
      </c>
      <c r="B218" s="136"/>
      <c r="C218" s="137"/>
      <c r="D218" s="138"/>
      <c r="E218" s="139"/>
      <c r="F218" s="136"/>
      <c r="G218" s="139"/>
      <c r="H218" s="287"/>
      <c r="I218" s="292"/>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6"/>
        <v>0</v>
      </c>
      <c r="AQ218" s="127">
        <f t="shared" si="7"/>
        <v>0</v>
      </c>
    </row>
    <row r="219" spans="1:43" s="68" customFormat="1" ht="14.25" hidden="1" x14ac:dyDescent="0.3">
      <c r="A219" s="192">
        <v>198</v>
      </c>
      <c r="B219" s="136"/>
      <c r="C219" s="137"/>
      <c r="D219" s="138"/>
      <c r="E219" s="139"/>
      <c r="F219" s="136"/>
      <c r="G219" s="139"/>
      <c r="H219" s="287"/>
      <c r="I219" s="292"/>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6"/>
        <v>0</v>
      </c>
      <c r="AQ219" s="127">
        <f t="shared" si="7"/>
        <v>0</v>
      </c>
    </row>
    <row r="220" spans="1:43" s="68" customFormat="1" ht="14.25" hidden="1" x14ac:dyDescent="0.3">
      <c r="A220" s="192">
        <v>199</v>
      </c>
      <c r="B220" s="136"/>
      <c r="C220" s="137"/>
      <c r="D220" s="138"/>
      <c r="E220" s="139"/>
      <c r="F220" s="136"/>
      <c r="G220" s="139"/>
      <c r="H220" s="287"/>
      <c r="I220" s="292"/>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6"/>
        <v>0</v>
      </c>
      <c r="AQ220" s="127">
        <f t="shared" si="7"/>
        <v>0</v>
      </c>
    </row>
    <row r="221" spans="1:43" s="68" customFormat="1" ht="14.25" hidden="1" x14ac:dyDescent="0.3">
      <c r="A221" s="193">
        <v>200</v>
      </c>
      <c r="B221" s="145"/>
      <c r="C221" s="146"/>
      <c r="D221" s="147"/>
      <c r="E221" s="148"/>
      <c r="F221" s="145"/>
      <c r="G221" s="148"/>
      <c r="H221" s="293"/>
      <c r="I221" s="294"/>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6"/>
        <v>0</v>
      </c>
      <c r="AQ221" s="129">
        <f t="shared" si="7"/>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8">SUM(L22:L221)</f>
        <v>0</v>
      </c>
      <c r="M222" s="134">
        <f t="shared" si="8"/>
        <v>0</v>
      </c>
      <c r="N222" s="134">
        <f t="shared" si="8"/>
        <v>0</v>
      </c>
      <c r="O222" s="134">
        <f t="shared" si="8"/>
        <v>0</v>
      </c>
      <c r="P222" s="134">
        <f t="shared" si="8"/>
        <v>0</v>
      </c>
      <c r="Q222" s="134">
        <f t="shared" si="8"/>
        <v>0</v>
      </c>
      <c r="R222" s="134">
        <f t="shared" si="8"/>
        <v>0</v>
      </c>
      <c r="S222" s="134">
        <f t="shared" si="8"/>
        <v>0</v>
      </c>
      <c r="T222" s="134">
        <f t="shared" si="8"/>
        <v>0</v>
      </c>
      <c r="U222" s="134">
        <f t="shared" si="8"/>
        <v>0</v>
      </c>
      <c r="V222" s="134">
        <f t="shared" si="8"/>
        <v>0</v>
      </c>
      <c r="W222" s="134">
        <f t="shared" si="8"/>
        <v>0</v>
      </c>
      <c r="X222" s="134">
        <f t="shared" si="8"/>
        <v>0</v>
      </c>
      <c r="Y222" s="134">
        <f t="shared" si="8"/>
        <v>0</v>
      </c>
      <c r="Z222" s="134">
        <f t="shared" si="8"/>
        <v>0</v>
      </c>
      <c r="AA222" s="134">
        <f t="shared" si="8"/>
        <v>0</v>
      </c>
      <c r="AB222" s="134">
        <f t="shared" si="8"/>
        <v>0</v>
      </c>
      <c r="AC222" s="134">
        <f t="shared" si="8"/>
        <v>0</v>
      </c>
      <c r="AD222" s="134">
        <f t="shared" si="8"/>
        <v>0</v>
      </c>
      <c r="AE222" s="134">
        <f t="shared" si="8"/>
        <v>0</v>
      </c>
      <c r="AF222" s="134">
        <f t="shared" si="8"/>
        <v>0</v>
      </c>
      <c r="AG222" s="134">
        <f t="shared" si="8"/>
        <v>0</v>
      </c>
      <c r="AH222" s="134">
        <f t="shared" si="8"/>
        <v>0</v>
      </c>
      <c r="AI222" s="134">
        <f t="shared" si="8"/>
        <v>0</v>
      </c>
      <c r="AJ222" s="134">
        <f t="shared" si="8"/>
        <v>0</v>
      </c>
      <c r="AK222" s="134">
        <f t="shared" si="8"/>
        <v>0</v>
      </c>
      <c r="AL222" s="134">
        <f t="shared" si="8"/>
        <v>0</v>
      </c>
      <c r="AM222" s="134">
        <f t="shared" si="8"/>
        <v>0</v>
      </c>
      <c r="AN222" s="134">
        <f t="shared" si="8"/>
        <v>0</v>
      </c>
      <c r="AO222" s="134">
        <f t="shared" si="8"/>
        <v>0</v>
      </c>
      <c r="AP222" s="133">
        <f>SUM(AP22:AP221)</f>
        <v>0</v>
      </c>
      <c r="AQ222" s="135">
        <f t="shared" si="7"/>
        <v>0</v>
      </c>
    </row>
    <row r="223" spans="1:43" x14ac:dyDescent="0.25">
      <c r="F223" s="51"/>
    </row>
    <row r="224" spans="1:43" x14ac:dyDescent="0.25">
      <c r="F224" s="51"/>
    </row>
  </sheetData>
  <sheetProtection sheet="1" selectLockedCells="1"/>
  <mergeCells count="231">
    <mergeCell ref="H221:I221"/>
    <mergeCell ref="H215:I215"/>
    <mergeCell ref="H216:I216"/>
    <mergeCell ref="H217:I217"/>
    <mergeCell ref="H218:I218"/>
    <mergeCell ref="H219:I219"/>
    <mergeCell ref="H220:I220"/>
    <mergeCell ref="H209:I209"/>
    <mergeCell ref="H210:I210"/>
    <mergeCell ref="H211:I211"/>
    <mergeCell ref="H212:I212"/>
    <mergeCell ref="H213:I213"/>
    <mergeCell ref="H214:I214"/>
    <mergeCell ref="H203:I203"/>
    <mergeCell ref="H204:I204"/>
    <mergeCell ref="H205:I205"/>
    <mergeCell ref="H206:I206"/>
    <mergeCell ref="H207:I207"/>
    <mergeCell ref="H208:I208"/>
    <mergeCell ref="H197:I197"/>
    <mergeCell ref="H198:I198"/>
    <mergeCell ref="H199:I199"/>
    <mergeCell ref="H200:I200"/>
    <mergeCell ref="H201:I201"/>
    <mergeCell ref="H202:I202"/>
    <mergeCell ref="H191:I191"/>
    <mergeCell ref="H192:I192"/>
    <mergeCell ref="H193:I193"/>
    <mergeCell ref="H194:I194"/>
    <mergeCell ref="H195:I195"/>
    <mergeCell ref="H196:I196"/>
    <mergeCell ref="H185:I185"/>
    <mergeCell ref="H186:I186"/>
    <mergeCell ref="H187:I187"/>
    <mergeCell ref="H188:I188"/>
    <mergeCell ref="H189:I189"/>
    <mergeCell ref="H190:I190"/>
    <mergeCell ref="H179:I179"/>
    <mergeCell ref="H180:I180"/>
    <mergeCell ref="H181:I181"/>
    <mergeCell ref="H182:I182"/>
    <mergeCell ref="H183:I183"/>
    <mergeCell ref="H184:I184"/>
    <mergeCell ref="H173:I173"/>
    <mergeCell ref="H174:I174"/>
    <mergeCell ref="H175:I175"/>
    <mergeCell ref="H176:I176"/>
    <mergeCell ref="H177:I177"/>
    <mergeCell ref="H178:I178"/>
    <mergeCell ref="H167:I167"/>
    <mergeCell ref="H168:I168"/>
    <mergeCell ref="H169:I169"/>
    <mergeCell ref="H170:I170"/>
    <mergeCell ref="H171:I171"/>
    <mergeCell ref="H172:I172"/>
    <mergeCell ref="H161:I161"/>
    <mergeCell ref="H162:I162"/>
    <mergeCell ref="H163:I163"/>
    <mergeCell ref="H164:I164"/>
    <mergeCell ref="H165:I165"/>
    <mergeCell ref="H166:I166"/>
    <mergeCell ref="H155:I155"/>
    <mergeCell ref="H156:I156"/>
    <mergeCell ref="H157:I157"/>
    <mergeCell ref="H158:I158"/>
    <mergeCell ref="H159:I159"/>
    <mergeCell ref="H160:I160"/>
    <mergeCell ref="H149:I149"/>
    <mergeCell ref="H150:I150"/>
    <mergeCell ref="H151:I151"/>
    <mergeCell ref="H152:I152"/>
    <mergeCell ref="H153:I153"/>
    <mergeCell ref="H154:I154"/>
    <mergeCell ref="H143:I143"/>
    <mergeCell ref="H144:I144"/>
    <mergeCell ref="H145:I145"/>
    <mergeCell ref="H146:I146"/>
    <mergeCell ref="H147:I147"/>
    <mergeCell ref="H148:I148"/>
    <mergeCell ref="H137:I137"/>
    <mergeCell ref="H138:I138"/>
    <mergeCell ref="H139:I139"/>
    <mergeCell ref="H140:I140"/>
    <mergeCell ref="H141:I141"/>
    <mergeCell ref="H142:I142"/>
    <mergeCell ref="H131:I131"/>
    <mergeCell ref="H132:I132"/>
    <mergeCell ref="H133:I133"/>
    <mergeCell ref="H134:I134"/>
    <mergeCell ref="H135:I135"/>
    <mergeCell ref="H136:I136"/>
    <mergeCell ref="H125:I125"/>
    <mergeCell ref="H126:I126"/>
    <mergeCell ref="H127:I127"/>
    <mergeCell ref="H128:I128"/>
    <mergeCell ref="H129:I129"/>
    <mergeCell ref="H130:I130"/>
    <mergeCell ref="H119:I119"/>
    <mergeCell ref="H120:I120"/>
    <mergeCell ref="H121:I121"/>
    <mergeCell ref="H122:I122"/>
    <mergeCell ref="H123:I123"/>
    <mergeCell ref="H124:I124"/>
    <mergeCell ref="H113:I113"/>
    <mergeCell ref="H114:I114"/>
    <mergeCell ref="H115:I115"/>
    <mergeCell ref="H116:I116"/>
    <mergeCell ref="H117:I117"/>
    <mergeCell ref="H118:I118"/>
    <mergeCell ref="H107:I107"/>
    <mergeCell ref="H108:I108"/>
    <mergeCell ref="H109:I109"/>
    <mergeCell ref="H110:I110"/>
    <mergeCell ref="H111:I111"/>
    <mergeCell ref="H112:I112"/>
    <mergeCell ref="H101:I101"/>
    <mergeCell ref="H102:I102"/>
    <mergeCell ref="H103:I103"/>
    <mergeCell ref="H104:I104"/>
    <mergeCell ref="H105:I105"/>
    <mergeCell ref="H106:I106"/>
    <mergeCell ref="H95:I95"/>
    <mergeCell ref="H96:I96"/>
    <mergeCell ref="H97:I97"/>
    <mergeCell ref="H98:I98"/>
    <mergeCell ref="H99:I99"/>
    <mergeCell ref="H100:I100"/>
    <mergeCell ref="H89:I89"/>
    <mergeCell ref="H90:I90"/>
    <mergeCell ref="H91:I91"/>
    <mergeCell ref="H92:I92"/>
    <mergeCell ref="H93:I93"/>
    <mergeCell ref="H94:I94"/>
    <mergeCell ref="H83:I83"/>
    <mergeCell ref="H84:I84"/>
    <mergeCell ref="H85:I85"/>
    <mergeCell ref="H86:I86"/>
    <mergeCell ref="H87:I87"/>
    <mergeCell ref="H88:I88"/>
    <mergeCell ref="H77:I77"/>
    <mergeCell ref="H78:I78"/>
    <mergeCell ref="H79:I79"/>
    <mergeCell ref="H80:I80"/>
    <mergeCell ref="H81:I81"/>
    <mergeCell ref="H82:I82"/>
    <mergeCell ref="H71:I71"/>
    <mergeCell ref="H72:I72"/>
    <mergeCell ref="H73:I73"/>
    <mergeCell ref="H74:I74"/>
    <mergeCell ref="H75:I75"/>
    <mergeCell ref="H76:I76"/>
    <mergeCell ref="H65:I65"/>
    <mergeCell ref="H66:I66"/>
    <mergeCell ref="H67:I67"/>
    <mergeCell ref="H68:I68"/>
    <mergeCell ref="H69:I69"/>
    <mergeCell ref="H70:I70"/>
    <mergeCell ref="H59:I59"/>
    <mergeCell ref="H60:I60"/>
    <mergeCell ref="H61:I61"/>
    <mergeCell ref="H62:I62"/>
    <mergeCell ref="H63:I63"/>
    <mergeCell ref="H64:I64"/>
    <mergeCell ref="H53:I53"/>
    <mergeCell ref="H54:I54"/>
    <mergeCell ref="H55:I55"/>
    <mergeCell ref="H56:I56"/>
    <mergeCell ref="H57:I57"/>
    <mergeCell ref="H58:I58"/>
    <mergeCell ref="H47:I47"/>
    <mergeCell ref="H48:I48"/>
    <mergeCell ref="H49:I49"/>
    <mergeCell ref="H50:I50"/>
    <mergeCell ref="H51:I51"/>
    <mergeCell ref="H52:I52"/>
    <mergeCell ref="H41:I41"/>
    <mergeCell ref="H42:I42"/>
    <mergeCell ref="H43:I43"/>
    <mergeCell ref="H44:I44"/>
    <mergeCell ref="H45:I45"/>
    <mergeCell ref="H46:I46"/>
    <mergeCell ref="H35:I35"/>
    <mergeCell ref="H36:I36"/>
    <mergeCell ref="H37:I37"/>
    <mergeCell ref="H38:I38"/>
    <mergeCell ref="H39:I39"/>
    <mergeCell ref="H40:I40"/>
    <mergeCell ref="H29:I29"/>
    <mergeCell ref="H30:I30"/>
    <mergeCell ref="H31:I31"/>
    <mergeCell ref="H32:I32"/>
    <mergeCell ref="H33:I33"/>
    <mergeCell ref="H34:I34"/>
    <mergeCell ref="H23:I23"/>
    <mergeCell ref="H24:I24"/>
    <mergeCell ref="H25:I25"/>
    <mergeCell ref="H26:I26"/>
    <mergeCell ref="H27:I27"/>
    <mergeCell ref="H28:I28"/>
    <mergeCell ref="D18:G18"/>
    <mergeCell ref="O18:R18"/>
    <mergeCell ref="E20:G20"/>
    <mergeCell ref="AP20:AP21"/>
    <mergeCell ref="AQ20:AQ21"/>
    <mergeCell ref="H22:I22"/>
    <mergeCell ref="D13:G13"/>
    <mergeCell ref="D14:G14"/>
    <mergeCell ref="D15:G15"/>
    <mergeCell ref="J15:L15"/>
    <mergeCell ref="Q15:R15"/>
    <mergeCell ref="A16:C18"/>
    <mergeCell ref="D16:G16"/>
    <mergeCell ref="J16:L16"/>
    <mergeCell ref="Q16:R16"/>
    <mergeCell ref="D17:G17"/>
    <mergeCell ref="D1:F1"/>
    <mergeCell ref="H1:I1"/>
    <mergeCell ref="M1:Q1"/>
    <mergeCell ref="A5:C5"/>
    <mergeCell ref="D5:G5"/>
    <mergeCell ref="P7:R7"/>
    <mergeCell ref="A8:G8"/>
    <mergeCell ref="A9:C11"/>
    <mergeCell ref="D9:G9"/>
    <mergeCell ref="P9:R9"/>
    <mergeCell ref="D10:G10"/>
    <mergeCell ref="O10:S13"/>
    <mergeCell ref="D11:G11"/>
    <mergeCell ref="A12:C15"/>
    <mergeCell ref="D12:G12"/>
    <mergeCell ref="J12:L12"/>
  </mergeCells>
  <conditionalFormatting sqref="C2:D2 J2 M2 Q2">
    <cfRule type="expression" dxfId="47" priority="214">
      <formula>#REF!=0</formula>
    </cfRule>
  </conditionalFormatting>
  <conditionalFormatting sqref="D1">
    <cfRule type="expression" dxfId="46" priority="10">
      <formula>$D$1=0</formula>
    </cfRule>
  </conditionalFormatting>
  <conditionalFormatting sqref="E19:E20">
    <cfRule type="expression" dxfId="45" priority="3">
      <formula>$F$222&gt;0</formula>
    </cfRule>
  </conditionalFormatting>
  <conditionalFormatting sqref="F2:H2">
    <cfRule type="expression" dxfId="44" priority="213">
      <formula>#REF!=0</formula>
    </cfRule>
  </conditionalFormatting>
  <conditionalFormatting sqref="G19">
    <cfRule type="expression" dxfId="43" priority="11">
      <formula>$F$222&gt;0</formula>
    </cfRule>
  </conditionalFormatting>
  <conditionalFormatting sqref="H1">
    <cfRule type="expression" dxfId="42" priority="9">
      <formula>$H$1=0</formula>
    </cfRule>
  </conditionalFormatting>
  <conditionalFormatting sqref="J1">
    <cfRule type="expression" dxfId="41" priority="8">
      <formula>$J$1=0</formula>
    </cfRule>
  </conditionalFormatting>
  <conditionalFormatting sqref="J13:J14">
    <cfRule type="containsText" dxfId="40" priority="4" operator="containsText" text="VTS">
      <formula>NOT(ISERROR(SEARCH("VTS",J13)))</formula>
    </cfRule>
  </conditionalFormatting>
  <conditionalFormatting sqref="M1">
    <cfRule type="expression" dxfId="39" priority="7">
      <formula>$M$1=0</formula>
    </cfRule>
  </conditionalFormatting>
  <conditionalFormatting sqref="N13 M14:N14">
    <cfRule type="containsText" dxfId="38" priority="5" operator="containsText" text="VTS">
      <formula>NOT(ISERROR(SEARCH("VTS",M13)))</formula>
    </cfRule>
  </conditionalFormatting>
  <conditionalFormatting sqref="Q15:Q16">
    <cfRule type="expression" dxfId="37" priority="1">
      <formula>$R$7=1</formula>
    </cfRule>
  </conditionalFormatting>
  <conditionalFormatting sqref="S1:U1">
    <cfRule type="expression" dxfId="36" priority="6">
      <formula>$S$1=0</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01/26/2026&amp;R&amp;"Century Gothic,Italic"Page &amp;P of &amp;N</oddFooter>
  </headerFooter>
  <colBreaks count="1" manualBreakCount="1">
    <brk id="41" max="1048575" man="1"/>
  </colBreaks>
  <legacyDrawingHF r:id="rId2"/>
  <extLst>
    <ext xmlns:x14="http://schemas.microsoft.com/office/spreadsheetml/2009/9/main" uri="{78C0D931-6437-407d-A8EE-F0AAD7539E65}">
      <x14:conditionalFormattings>
        <x14:conditionalFormatting xmlns:xm="http://schemas.microsoft.com/office/excel/2006/main">
          <x14:cfRule type="iconSet" priority="212" id="{8EA71625-FE26-419B-BD0F-2910CEE82EA0}">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156" id="{3095724B-05CF-47C3-BD2C-A1EF80E70E06}">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57" id="{B3FF930D-4432-4BE6-AA9E-1020AA02703F}">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58" id="{1CE7813A-D060-481D-ACA4-BE9753BDA728}">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59" id="{5C1949CA-F78E-418D-B1DF-5B0587369675}">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60" id="{60A01583-F687-4648-A27C-A1D1C5A9BEA1}">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61" id="{97C6CA74-B9F6-475C-B2D3-12EEB5CA37A8}">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62" id="{3302126C-31DE-43E7-AEE0-81A171186DC5}">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63" id="{9059CCED-3CE3-496B-B5B9-767A245FD350}">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64" id="{68088A92-D4B7-4C7B-B64A-B062D343D084}">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65" id="{AC539BDD-048A-449F-954E-54A4DA4EEEFC}">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66" id="{26BF0BC8-F0D4-4758-8E48-43D302A7AB24}">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67" id="{7EAD5323-7E44-4569-B09D-5A6963947B15}">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68" id="{F87535D3-E2DF-498E-A847-90490C59B2A9}">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69" id="{469C9D84-B9C1-46A8-9AA8-9EB454779119}">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70" id="{31E910D7-30FE-44FE-B9D4-E619DF85BF26}">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71" id="{E442BEAB-502C-4B9F-99C0-96F93959A802}">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72" id="{B4A27011-8112-4CAC-9986-27CD616C4FB5}">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73" id="{3162FC0E-8CC7-4CE6-A2D3-7FD49AA4253A}">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74" id="{E26C3A43-9BBA-4DD7-8892-DA28EA7EB610}">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75" id="{EE885516-3FA1-48F3-AD02-FC4F363D2FA6}">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76" id="{8C4F523C-E176-4FF9-97E2-50EE658095A9}">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77" id="{B82B9DAA-23EF-4F6E-BC27-A1C438F23D86}">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78" id="{D5C43E16-295C-4B85-ADA7-28E1A6CAACBC}">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79" id="{B467ED0E-6C81-4CCF-B0D8-F93D9152682C}">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80" id="{B1867FEF-85A9-44A4-AC2A-97BFC410A414}">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81" id="{0EB4562B-B47F-4B44-8444-4EC9BD33C606}">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82" id="{9D9F1FD4-35B8-4CF6-9584-A6E18087B53A}">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83" id="{FACE8FF8-A91D-4A84-A93E-C3CDB0A5EA40}">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84" id="{B8A99001-A26E-4D87-84AB-F21130A005D0}">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85" id="{3CDCCEE1-363E-4FD0-B33C-A668144D328C}">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86" id="{2E0E4C36-E709-4E0C-B046-7597E8FB8B52}">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87" id="{409CBF95-E44D-4279-93CD-4AC5B6AEDFFD}">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88" id="{42B767F4-9E9E-459A-BCDF-1A204DA55F29}">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89" id="{9CEBDABD-F152-493F-B0AA-476BEF5E0F60}">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90" id="{F8A6BAC0-34A6-46B9-AAB7-130C91655C94}">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91" id="{2F5D4E5F-2BE0-4B1D-85AC-27DDCEF87DB1}">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192" id="{5FCDA282-FF61-4A6F-9E78-FC47E389DA7D}">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193" id="{CB530C32-7123-4516-ADAC-B83982FE535C}">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194" id="{05123D0B-C1CF-47E9-B24C-1EE3DD012234}">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195" id="{25388704-ECAD-43AA-8E5A-FC0982C3A104}">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196" id="{54830524-7D05-4903-82DD-0262A9E521F8}">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197" id="{DCDB1BD7-4C73-43A4-B787-251258BD8BEC}">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198" id="{11A5CB19-15E0-44EE-8DA8-5CC0D824291D}">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199" id="{94B50FA4-9791-44A8-9955-8A448CAA73CE}">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200" id="{9B732546-371D-4FCE-85F1-AAC8737D0F5D}">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201" id="{E66F3493-8F19-441F-9A5F-CF828F7D3474}">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02" id="{EE9EC929-67C7-4020-A6ED-A07229EF20A3}">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03" id="{59EAADE7-ED69-4A95-9697-72B25C1489B8}">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04" id="{6AE7A56E-6735-4D5C-BE4F-B0931208EC81}">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05" id="{D015E9F8-746D-4BD0-B7FB-BBB9EDBB9AE2}">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06" id="{536C44BA-C59C-4F1F-B38D-B913969F5A92}">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07" id="{09B91F85-BE94-49D0-99FB-5D8A3A328021}">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08" id="{E90EE51D-182B-425C-B87A-4914DB74656A}">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09" id="{8BC76230-9184-4D7D-B0D1-6D40E2560F68}">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10" id="{83D9FDC2-0046-43AF-88EC-6C4A88386862}">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11" id="{4BD4BC16-A2C4-4395-904E-3676929AD457}">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13" id="{0A414541-9304-4D80-9362-7540A0848A5B}">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14" id="{E2475C2F-2B9A-4BC2-A5CA-7DCA35717AE8}">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15" id="{868C9859-95B9-4E48-BC38-3BB628255680}">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16" id="{2E758489-C2DE-40BA-AC0B-C267D1519057}">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17" id="{E6339ADF-ADE8-4326-A898-278281575629}">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18" id="{A1608139-2C13-48D6-A968-BB1AFF0C1EC4}">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19" id="{9A188BF8-9345-418A-BB8D-7EC6CD1FD94D}">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20" id="{D9CFADBA-939A-4868-9D6D-E8BB392DDD06}">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21" id="{5C6FF738-EA3B-4349-B629-98F76833DBE4}">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22" id="{F25E4AE3-5614-4CC0-A1B5-29D8C3625FEC}">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23" id="{A6FCD277-B082-4805-BA1B-65703060AB7A}">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24" id="{781161D8-BD7D-4672-AE6D-592038EBAA86}">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25" id="{81AF2B7F-ED0E-4994-BD75-D2C181640403}">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26" id="{BEF0A1A2-6BF5-459B-85FB-DB4D01738672}">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27" id="{4E98D8F8-5C3A-4D99-AF33-7956225AE938}">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28" id="{AC6B4CB1-FFE4-43E8-A41F-F0C582C4EB78}">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29" id="{F8D35D21-4CD4-4B46-97BF-A3BCF1A2CA5E}">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30" id="{8D82686C-B18C-42BA-AA16-9D8861C917E0}">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31" id="{C089024B-8823-4AAD-8F00-540BF5CC2C29}">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32" id="{DA5BF549-A961-41DC-820B-6D2EDB0A0850}">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33" id="{16D1D8E5-B41F-479A-9B4D-68FD0CFE13F4}">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34" id="{9B7E7C3B-D018-4FBF-B294-C169E510CFBA}">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35" id="{EC3D8E0D-A152-4DC6-8463-A6AF70CACAA6}">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36" id="{479522F5-5DA7-4E75-8A4D-C7A605F6013F}">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37" id="{48357969-DDC8-4154-ADA9-7A024E25A079}">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38" id="{2FE61DFF-171D-49F5-8B23-69D9BF9A6052}">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39" id="{A6D5CDE7-56CD-4B22-BA46-4002FDCDD4A3}">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40" id="{7A6EE1FF-1457-4DB5-BCB3-E0521563B59D}">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41" id="{2A52622A-2CEB-40E5-8324-CE8C58BFF55B}">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42" id="{C15EB394-5028-4E14-B371-0CDF364801B8}">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43" id="{2406438E-9508-475B-8DAF-FEB97D07B7EB}">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44" id="{F8FA0A18-FE30-403C-9D33-13DEB449E224}">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45" id="{1BF77D42-07E5-4BBD-A7B5-05891616101E}">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46" id="{BC751954-ECA6-4B9C-A802-C4BDE7529247}">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47" id="{CACC969A-DF1D-4E96-8A2C-88AC44EE2CF0}">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48" id="{632D2220-878B-4C31-8AB5-291471960B4C}">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49" id="{E72E6485-2181-4F27-9733-ADA51A7A8F36}">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50" id="{A6056385-E004-4A74-A3D5-D47002C92F8D}">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51" id="{9DC33FE0-37D9-406E-9E43-7CECB6B7067B}">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52" id="{3F429D2C-C725-4E67-950C-CBE08D1ACC90}">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53" id="{AC989EEC-387E-4843-907A-9550455C7BCD}">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54" id="{6BB8B423-3562-40A2-B8A4-FB78BFDE624C}">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55" id="{1DE6339E-2B48-4E33-999B-FFE64ADEFF40}">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56" id="{01C7BB45-9615-4148-BC93-8FD021B016C0}">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57" id="{59A03F3C-131C-46A7-9F20-52FF8D3BC26E}">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58" id="{4CB57EBD-E89E-4563-9C8D-5C41256CDFB4}">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59" id="{B596BDD1-5187-4128-A2FE-73B177488842}">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60" id="{2C00C398-FEF6-4A16-A719-B8FA3A410168}">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61" id="{A137E8C1-9BEE-4A0C-866D-EC9292CE0812}">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62" id="{6668EA10-6D28-420A-92E4-6B5F4E716224}">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63" id="{E551E580-AF99-471D-B199-367CE8EA585F}">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64" id="{6FEC2013-428A-434B-B669-6E64622D0992}">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65" id="{C9E77B27-636B-42C8-B6A2-A7500A807667}">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66" id="{84622149-919C-4D92-A3C9-032B90CC4006}">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67" id="{4C5BF856-EFA4-4288-9C43-FBD086F33D69}">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68" id="{B2675878-816E-46F4-88A2-03EC16972F2F}">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69" id="{32E3C3E5-26BD-4BC5-9CC6-E3EC4D8DCEBF}">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70" id="{DE22432B-5DBD-44DE-A8FD-1FA3DBE7FD56}">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71" id="{B902F86E-7CF1-437B-B7B8-F897B43E9421}">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72" id="{9F0F769C-5197-4E1C-A4A1-396D24D471BC}">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73" id="{6752414B-B2CE-433B-8ECF-42B40243BF73}">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74" id="{0C33933D-01D2-4C8C-B8EB-6C4AFE887A28}">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75" id="{CBBE8852-F782-4C88-B0E9-D87733B1DB7F}">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76" id="{01FB4899-5140-4FC8-A6B1-15F6E3200E59}">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77" id="{9A468B21-3373-4AA3-A105-789809AA014F}">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78" id="{3DC2A978-3AE2-473C-ABFA-D2A5D1D2CE39}">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79" id="{0F7C780F-D572-43A1-A742-5151FEE041BC}">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80" id="{DC741FBB-5424-4B8B-951D-64FDD94AF755}">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81" id="{D1E205FE-E81A-4802-A34F-C079BB99A17B}">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82" id="{A8DCFB8A-0803-4DC4-9A92-150AC2BF621E}">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83" id="{7AB27EB9-5DE1-4B85-A633-C8A6F192F748}">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84" id="{B8E88254-5AC7-4060-9096-F742C9CE1A5F}">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85" id="{4CE9761E-5DC1-43BD-9E96-3605B47098F8}">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86" id="{F5B5F4C9-1E89-4849-B67C-FFA44CB58895}">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87" id="{EB225F40-74EC-4CDD-A90B-FC49360547C8}">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88" id="{752A29AE-8966-4B95-A704-409283690DCA}">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89" id="{4C9DF802-8AF9-4F8D-8318-4016B8E19A5E}">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90" id="{CD04D6DF-D5B2-49A4-A1F5-048BF25F68E2}">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91" id="{56679740-5CA3-4F3C-9450-00E393C93F54}">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92" id="{75463963-88A9-4C80-A4CB-BB86B321969D}">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93" id="{90070FAA-E85A-43DA-9F0A-ED40F4A4ADB9}">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94" id="{B5D59B19-2962-488A-9B67-D1CC20B835B1}">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95" id="{D853F786-AE5F-4E35-97BC-7F5D5769EC8E}">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96" id="{923E8688-8B1F-4CBA-9398-1CB59D5161BB}">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97" id="{379C3B1F-75AD-43A8-B6EB-C639FAC613D2}">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98" id="{BBD3CF47-A71B-45C4-9378-390E8CE13A46}">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99" id="{8187509D-0E50-439D-B99A-F92DACCDF4B1}">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100" id="{6FEB338C-B035-4C1F-A7FE-729BE6DF9D4D}">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101" id="{7E2172F9-9678-44F5-BB65-6786AD352051}">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02" id="{3935A4E1-736C-40C4-91F1-8B6BEB3CBC21}">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03" id="{2EEF91C7-138F-4A63-8EFE-7884172FF414}">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04" id="{89F55628-093E-4845-9AC0-F4B798E87046}">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05" id="{493FB806-D3FC-4DD8-9A14-3B9BA9DB3831}">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06" id="{17BA32ED-A34F-4372-A497-21E3991F7AE7}">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07" id="{5F7DA60E-9171-4BD1-8889-706FF184F287}">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08" id="{5AC5F846-EEBA-40FD-839A-AB66ADBA2780}">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09" id="{F31C5355-3D7A-4EE2-925D-1DC82974FC05}">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10" id="{FFC35C94-A0A9-4AE7-B3EE-37F2D667B23C}">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11" id="{82F280C8-6EDB-4330-AE6D-423D9242F38A}">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12" id="{389E57DE-C0B2-4A9D-81D1-D541C5725584}">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13" id="{C4B66FFC-D591-4898-8210-8AACBA8285F8}">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14" id="{17045936-A2EF-4D56-898E-7CDC0C05EA97}">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15" id="{CE3D4F68-6603-445B-B61F-8911AC74482E}">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16" id="{8D1AB4C8-B947-4783-8888-C29217472E8A}">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17" id="{6607FBCC-FCB3-44EC-B1C9-0BA367EA55F4}">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18" id="{67B5D77E-5D01-42EF-90C7-BEDAA9E0A957}">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19" id="{8E1A162E-FFD5-48D9-887D-7C2AE136BFAC}">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20" id="{49212575-8888-423A-AED1-13794076DFB0}">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21" id="{885CAE38-3028-4817-983D-7FA5EDCF1753}">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22" id="{FB4A2EE9-A378-477C-B6A2-697BAF02A444}">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23" id="{304A3964-BABF-4487-9FCA-1E89FAC40427}">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24" id="{54160688-D14C-4948-8E87-DD75ACBD96DE}">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25" id="{122B4B3C-A9E6-46FD-9C53-25AB8BAD5CE1}">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26" id="{548DF053-7B2D-4B0B-B350-3ECDB85D645F}">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27" id="{D30D1AFE-A035-4E4D-981C-2CA7240DF618}">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28" id="{F578AD1A-D47B-4805-8582-F02AE920C873}">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29" id="{F1A85CE7-4437-4306-9DB5-93103986E56B}">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30" id="{A3874D14-707E-4936-AC65-75A68307D551}">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31" id="{F8D1F04B-3B87-4179-AC5D-923C8E467A11}">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32" id="{9D86680E-0FFE-4F0C-B186-AEB2865C913A}">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33" id="{56037A9A-FCCE-4CEB-A253-F040F58765A9}">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34" id="{90E819FA-4870-493A-BF13-287B801EBEFB}">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35" id="{5CBED562-E35D-4B58-BE50-E995F40CEDAA}">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36" id="{5E46FCF5-2BD7-4EA9-BDE6-C9D3C97D1260}">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37" id="{ACE61720-B1EE-4998-8B3D-032FFDE7C2D3}">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38" id="{83A503EC-8CD0-478C-AAFA-36F5B64D3A19}">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39" id="{312BF0B3-D0D9-4EA1-87B5-B03BE0605248}">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40" id="{B91EF23B-C5E7-49C4-A12D-6E48FE3027CF}">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41" id="{D03435C0-517D-4726-BD93-F8CCFAC0F0CA}">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42" id="{1C975D6A-DA53-44A9-AF7E-840F532D709F}">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43" id="{5A88061B-78B6-4EA9-9480-987FDB83B286}">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44" id="{6268F1FD-6730-4630-B405-F10485513BA7}">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45" id="{12FC87E2-2A24-45AA-B1A0-56D95E52BF1E}">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46" id="{4D363F40-BE40-4A2A-95A8-4D700F4C9F4E}">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47" id="{384A4EC3-1388-4748-8843-9943F76CAAF7}">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48" id="{E9521143-7DFA-4677-A777-24807DD42185}">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49" id="{0629AFAA-0179-403F-9A1E-4135AEA41D66}">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50" id="{7E4BF132-BBCD-4BE3-BDDC-2014223B8214}">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51" id="{16E4B3C5-941A-4AF5-A72E-54FD05ACBB81}">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52" id="{F86F9F23-AF1D-4E9B-8223-9FA1C76FB0FD}">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53" id="{5F589FE9-4DC1-45C7-B208-9B7CDE217A88}">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54" id="{2C506B0D-26A7-4FD1-B2D2-57F289734355}">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55" id="{313F4434-4DFE-4FBC-8AE0-E1989FAAD0F0}">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12" id="{0AA007D0-3052-45FD-B95D-236E2AF76CAA}">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500-000000000000}">
          <x14:formula1>
            <xm:f>Lists!$F$37:$F$38</xm:f>
          </x14:formula1>
          <xm:sqref>F22:F221</xm:sqref>
        </x14:dataValidation>
        <x14:dataValidation type="list" allowBlank="1" showInputMessage="1" showErrorMessage="1" promptTitle="Silicone Color" xr:uid="{00000000-0002-0000-0500-000001000000}">
          <x14:formula1>
            <xm:f>Lists!$F$10:$F$11</xm:f>
          </x14:formula1>
          <xm:sqref>J16</xm:sqref>
        </x14:dataValidation>
        <x14:dataValidation type="list" allowBlank="1" showInputMessage="1" showErrorMessage="1" promptTitle="Air Space Fill" xr:uid="{00000000-0002-0000-0500-000002000000}">
          <x14:formula1>
            <xm:f>Lists!$F$7:$F$8</xm:f>
          </x14:formula1>
          <xm:sqref>J15</xm:sqref>
        </x14:dataValidation>
        <x14:dataValidation type="list" allowBlank="1" showInputMessage="1" showErrorMessage="1" promptTitle="Samples" xr:uid="{00000000-0002-0000-0500-000003000000}">
          <x14:formula1>
            <xm:f>Lists!$F$3:$F$5</xm:f>
          </x14:formula1>
          <xm:sqref>J6</xm:sqref>
        </x14:dataValidation>
        <x14:dataValidation type="list" allowBlank="1" showInputMessage="1" showErrorMessage="1" promptTitle="Air Space Finish" xr:uid="{00000000-0002-0000-0500-000004000000}">
          <x14:formula1>
            <xm:f>Lists!$F$13:$F$17</xm:f>
          </x14:formula1>
          <xm:sqref>J12:L12</xm:sqref>
        </x14:dataValidation>
        <x14:dataValidation type="list" allowBlank="1" showInputMessage="1" showErrorMessage="1" xr:uid="{00000000-0002-0000-0500-000005000000}">
          <x14:formula1>
            <xm:f>Lists!$F$3:$F$5</xm:f>
          </x14:formula1>
          <xm:sqref>M7</xm:sqref>
        </x14:dataValidation>
        <x14:dataValidation type="list" allowBlank="1" showInputMessage="1" showErrorMessage="1" xr:uid="{00000000-0002-0000-0500-000006000000}">
          <x14:formula1>
            <xm:f>Lists!$F$33:$F$35</xm:f>
          </x14:formula1>
          <xm:sqref>M8</xm:sqref>
        </x14:dataValidation>
        <x14:dataValidation type="list" allowBlank="1" showInputMessage="1" showErrorMessage="1" xr:uid="{00000000-0002-0000-0500-000007000000}">
          <x14:formula1>
            <xm:f>Lists!$F$21:$F$22</xm:f>
          </x14:formula1>
          <xm:sqref>M9</xm:sqref>
        </x14:dataValidation>
        <x14:dataValidation type="list" allowBlank="1" showInputMessage="1" showErrorMessage="1" xr:uid="{00000000-0002-0000-0500-000008000000}">
          <x14:formula1>
            <xm:f>Lists!$E$25:$E$27</xm:f>
          </x14:formula1>
          <xm:sqref>M10</xm:sqref>
        </x14:dataValidation>
        <x14:dataValidation type="list" allowBlank="1" showInputMessage="1" showErrorMessage="1" xr:uid="{00000000-0002-0000-0500-000009000000}">
          <x14:formula1>
            <xm:f>Lists!$F$24:$F$27</xm:f>
          </x14:formula1>
          <xm:sqref>P9:R9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AU224"/>
  <sheetViews>
    <sheetView showGridLines="0" zoomScaleNormal="100" workbookViewId="0">
      <pane ySplit="21" topLeftCell="A22" activePane="bottomLeft" state="frozen"/>
      <selection activeCell="A5" sqref="A5:C5"/>
      <selection pane="bottomLeft" activeCell="D5" sqref="D5:G5"/>
    </sheetView>
  </sheetViews>
  <sheetFormatPr defaultColWidth="9.140625" defaultRowHeight="13.5" x14ac:dyDescent="0.25"/>
  <cols>
    <col min="1" max="1" width="2.7109375" style="14" customWidth="1"/>
    <col min="2" max="2" width="5.7109375" style="14" customWidth="1"/>
    <col min="3" max="4" width="9.7109375" style="14" customWidth="1"/>
    <col min="5" max="5" width="13.7109375" style="14" customWidth="1"/>
    <col min="6" max="6" width="6.42578125" style="14" customWidth="1"/>
    <col min="7" max="7" width="18.7109375" style="14" customWidth="1"/>
    <col min="8" max="8" width="9.140625" style="14"/>
    <col min="9" max="9" width="13.7109375" style="14" customWidth="1"/>
    <col min="10" max="12" width="8.85546875" style="14" customWidth="1"/>
    <col min="13" max="13" width="8.5703125" style="14" customWidth="1"/>
    <col min="14" max="19" width="8.85546875" style="14" customWidth="1"/>
    <col min="20" max="41" width="8.7109375" style="14" hidden="1" customWidth="1"/>
    <col min="42" max="43" width="10.7109375" style="14" customWidth="1"/>
    <col min="44" max="16384" width="9.140625" style="14"/>
  </cols>
  <sheetData>
    <row r="1" spans="1:47" s="87" customFormat="1" x14ac:dyDescent="0.25">
      <c r="A1" s="99"/>
      <c r="B1" s="100"/>
      <c r="C1" s="101" t="s">
        <v>134</v>
      </c>
      <c r="D1" s="286">
        <f>'Delivery Details'!C3</f>
        <v>0</v>
      </c>
      <c r="E1" s="286"/>
      <c r="F1" s="286"/>
      <c r="G1" s="101" t="s">
        <v>80</v>
      </c>
      <c r="H1" s="274">
        <f>'Delivery Details'!C4</f>
        <v>0</v>
      </c>
      <c r="I1" s="274"/>
      <c r="J1" s="237"/>
      <c r="K1" s="117"/>
      <c r="L1" s="101" t="s">
        <v>11</v>
      </c>
      <c r="M1" s="286">
        <f>'Delivery Details'!F3</f>
        <v>0</v>
      </c>
      <c r="N1" s="286"/>
      <c r="O1" s="286"/>
      <c r="P1" s="286"/>
      <c r="Q1" s="286"/>
      <c r="R1" s="101"/>
      <c r="S1" s="102"/>
      <c r="T1" s="237"/>
      <c r="U1" s="237"/>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3">
      <c r="A3" s="94" t="s">
        <v>135</v>
      </c>
      <c r="B3" s="92"/>
      <c r="C3" s="92"/>
      <c r="D3" s="92"/>
      <c r="E3" s="92"/>
      <c r="F3" s="121"/>
      <c r="G3" s="92"/>
      <c r="H3" s="92"/>
      <c r="I3" s="92"/>
      <c r="J3" s="92"/>
      <c r="K3" s="92"/>
      <c r="L3" s="92"/>
      <c r="M3" s="92"/>
      <c r="N3" s="92"/>
      <c r="O3" s="92"/>
      <c r="P3" s="92"/>
      <c r="Q3" s="92"/>
      <c r="R3" s="92"/>
      <c r="S3" s="69"/>
    </row>
    <row r="4" spans="1:47" s="68" customFormat="1" ht="15" customHeight="1" x14ac:dyDescent="0.3">
      <c r="A4" s="93"/>
      <c r="B4" s="78"/>
      <c r="C4" s="71"/>
      <c r="D4" s="71"/>
      <c r="E4" s="71"/>
      <c r="F4" s="120"/>
      <c r="G4" s="71"/>
      <c r="H4" s="71"/>
      <c r="I4" s="71"/>
      <c r="J4" s="71"/>
      <c r="K4" s="71"/>
      <c r="L4" s="71"/>
      <c r="M4" s="71"/>
      <c r="N4" s="71"/>
      <c r="O4" s="71"/>
      <c r="P4" s="71"/>
      <c r="Q4" s="71"/>
      <c r="R4" s="71"/>
      <c r="S4" s="70"/>
    </row>
    <row r="5" spans="1:47" s="68" customFormat="1" ht="15" customHeight="1" x14ac:dyDescent="0.3">
      <c r="A5" s="318" t="s">
        <v>110</v>
      </c>
      <c r="B5" s="280"/>
      <c r="C5" s="319"/>
      <c r="D5" s="320"/>
      <c r="E5" s="321"/>
      <c r="F5" s="321"/>
      <c r="G5" s="322"/>
      <c r="H5" s="85"/>
      <c r="I5" s="71"/>
      <c r="J5" s="71"/>
      <c r="K5" s="71"/>
      <c r="L5" s="71"/>
      <c r="M5" s="71"/>
      <c r="N5" s="71"/>
      <c r="O5" s="71"/>
      <c r="P5" s="71"/>
      <c r="Q5" s="71"/>
      <c r="R5" s="71"/>
      <c r="S5" s="70"/>
    </row>
    <row r="6" spans="1:47" s="218" customFormat="1" ht="12" customHeight="1" x14ac:dyDescent="0.3">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144</v>
      </c>
      <c r="B7" s="77"/>
      <c r="C7" s="72"/>
      <c r="D7" s="72"/>
      <c r="E7" s="72"/>
      <c r="F7" s="120"/>
      <c r="G7" s="72"/>
      <c r="H7" s="116"/>
      <c r="I7" s="208"/>
      <c r="J7" s="72"/>
      <c r="K7" s="72"/>
      <c r="L7" s="151" t="s">
        <v>111</v>
      </c>
      <c r="M7" s="178"/>
      <c r="N7" s="72"/>
      <c r="O7" s="72"/>
      <c r="P7" s="280" t="s">
        <v>133</v>
      </c>
      <c r="Q7" s="280"/>
      <c r="R7" s="280"/>
      <c r="S7" s="116"/>
      <c r="AQ7" s="68"/>
      <c r="AR7" s="68"/>
      <c r="AS7" s="68"/>
      <c r="AT7" s="68"/>
      <c r="AU7" s="68"/>
    </row>
    <row r="8" spans="1:47" s="74" customFormat="1" ht="14.25" customHeight="1" x14ac:dyDescent="0.3">
      <c r="A8" s="323" t="s">
        <v>233</v>
      </c>
      <c r="B8" s="324"/>
      <c r="C8" s="324"/>
      <c r="D8" s="324"/>
      <c r="E8" s="324"/>
      <c r="F8" s="324"/>
      <c r="G8" s="325"/>
      <c r="H8" s="222"/>
      <c r="I8" s="159"/>
      <c r="J8" s="159"/>
      <c r="K8" s="151"/>
      <c r="L8" s="151" t="s">
        <v>210</v>
      </c>
      <c r="M8" s="178"/>
      <c r="N8" s="157"/>
      <c r="O8" s="157"/>
      <c r="P8" s="209"/>
      <c r="Q8" s="209"/>
      <c r="R8" s="209"/>
      <c r="S8" s="210"/>
      <c r="AP8" s="187"/>
      <c r="AQ8" s="68"/>
      <c r="AR8" s="68"/>
      <c r="AS8" s="68"/>
      <c r="AT8" s="68"/>
      <c r="AU8" s="68"/>
    </row>
    <row r="9" spans="1:47" s="68" customFormat="1" ht="14.25" x14ac:dyDescent="0.3">
      <c r="A9" s="299" t="s">
        <v>115</v>
      </c>
      <c r="B9" s="300"/>
      <c r="C9" s="301"/>
      <c r="D9" s="308"/>
      <c r="E9" s="309"/>
      <c r="F9" s="309"/>
      <c r="G9" s="310"/>
      <c r="H9" s="223"/>
      <c r="I9" s="151"/>
      <c r="J9" s="151"/>
      <c r="K9" s="151"/>
      <c r="L9" s="151" t="s">
        <v>236</v>
      </c>
      <c r="M9" s="178"/>
      <c r="N9" s="71"/>
      <c r="O9" s="236"/>
      <c r="P9" s="276" t="s">
        <v>251</v>
      </c>
      <c r="Q9" s="277"/>
      <c r="R9" s="278"/>
      <c r="S9" s="235"/>
      <c r="AP9" s="186"/>
    </row>
    <row r="10" spans="1:47" s="68" customFormat="1" ht="14.25" customHeight="1" x14ac:dyDescent="0.3">
      <c r="A10" s="302"/>
      <c r="B10" s="303"/>
      <c r="C10" s="304"/>
      <c r="D10" s="311"/>
      <c r="E10" s="312"/>
      <c r="F10" s="312"/>
      <c r="G10" s="313"/>
      <c r="H10" s="224"/>
      <c r="I10" s="115"/>
      <c r="J10" s="115"/>
      <c r="K10" s="118"/>
      <c r="L10" s="151" t="s">
        <v>234</v>
      </c>
      <c r="M10" s="177"/>
      <c r="N10" s="71"/>
      <c r="O10" s="281" t="str">
        <f>VLOOKUP($P$9,Lists!F24:G27,2,0)</f>
        <v>Glazing Details</v>
      </c>
      <c r="P10" s="282"/>
      <c r="Q10" s="282"/>
      <c r="R10" s="282"/>
      <c r="S10" s="283"/>
      <c r="AP10" s="186"/>
      <c r="AT10" s="189"/>
    </row>
    <row r="11" spans="1:47" s="68" customFormat="1" ht="15" customHeight="1" x14ac:dyDescent="0.3">
      <c r="A11" s="326"/>
      <c r="B11" s="327"/>
      <c r="C11" s="328"/>
      <c r="D11" s="287"/>
      <c r="E11" s="288"/>
      <c r="F11" s="288"/>
      <c r="G11" s="289"/>
      <c r="H11" s="223"/>
      <c r="I11" s="71"/>
      <c r="J11" s="71"/>
      <c r="K11" s="71"/>
      <c r="L11" s="71"/>
      <c r="M11" s="71"/>
      <c r="N11" s="71"/>
      <c r="O11" s="281"/>
      <c r="P11" s="281"/>
      <c r="Q11" s="281"/>
      <c r="R11" s="281"/>
      <c r="S11" s="283"/>
      <c r="AP11" s="186"/>
      <c r="AT11" s="189"/>
    </row>
    <row r="12" spans="1:47" s="68" customFormat="1" ht="14.25" customHeight="1" x14ac:dyDescent="0.3">
      <c r="A12" s="329" t="s">
        <v>116</v>
      </c>
      <c r="B12" s="330"/>
      <c r="C12" s="331"/>
      <c r="D12" s="308"/>
      <c r="E12" s="309"/>
      <c r="F12" s="309"/>
      <c r="G12" s="310"/>
      <c r="H12" s="223"/>
      <c r="I12" s="221" t="s">
        <v>131</v>
      </c>
      <c r="J12" s="338"/>
      <c r="K12" s="339"/>
      <c r="L12" s="339"/>
      <c r="M12" s="230"/>
      <c r="N12" s="71"/>
      <c r="O12" s="281"/>
      <c r="P12" s="281"/>
      <c r="Q12" s="281"/>
      <c r="R12" s="281"/>
      <c r="S12" s="283"/>
      <c r="AP12" s="186"/>
    </row>
    <row r="13" spans="1:47" s="68" customFormat="1" ht="14.25" x14ac:dyDescent="0.3">
      <c r="A13" s="332"/>
      <c r="B13" s="333"/>
      <c r="C13" s="334"/>
      <c r="D13" s="311"/>
      <c r="E13" s="312"/>
      <c r="F13" s="312"/>
      <c r="G13" s="313"/>
      <c r="H13" s="225"/>
      <c r="I13" s="71"/>
      <c r="J13" s="161" t="e">
        <f>VLOOKUP($J$12,Lists!$F$13:$G$17,2,FALSE)</f>
        <v>#N/A</v>
      </c>
      <c r="K13" s="71"/>
      <c r="L13" s="71"/>
      <c r="M13" s="71"/>
      <c r="N13" s="160"/>
      <c r="O13" s="281"/>
      <c r="P13" s="281"/>
      <c r="Q13" s="281"/>
      <c r="R13" s="281"/>
      <c r="S13" s="283"/>
      <c r="AP13" s="186"/>
      <c r="AT13" s="189"/>
    </row>
    <row r="14" spans="1:47" s="68" customFormat="1" ht="14.25" x14ac:dyDescent="0.3">
      <c r="A14" s="332"/>
      <c r="B14" s="333"/>
      <c r="C14" s="334"/>
      <c r="D14" s="311"/>
      <c r="E14" s="312"/>
      <c r="F14" s="312"/>
      <c r="G14" s="313"/>
      <c r="H14" s="223"/>
      <c r="I14" s="71"/>
      <c r="J14" s="161" t="e">
        <f>VLOOKUP($J$12,Lists!$F$13:$H$17,3,FALSE)</f>
        <v>#N/A</v>
      </c>
      <c r="K14" s="71"/>
      <c r="L14" s="71"/>
      <c r="M14" s="160"/>
      <c r="N14" s="160"/>
      <c r="O14" s="190"/>
      <c r="P14" s="190"/>
      <c r="Q14" s="190"/>
      <c r="R14" s="190"/>
      <c r="S14" s="211"/>
      <c r="AP14" s="186"/>
      <c r="AR14" s="189"/>
    </row>
    <row r="15" spans="1:47" s="68" customFormat="1" ht="14.25" x14ac:dyDescent="0.3">
      <c r="A15" s="335"/>
      <c r="B15" s="336"/>
      <c r="C15" s="337"/>
      <c r="D15" s="287"/>
      <c r="E15" s="288"/>
      <c r="F15" s="288"/>
      <c r="G15" s="289"/>
      <c r="H15" s="223"/>
      <c r="I15" s="151" t="s">
        <v>132</v>
      </c>
      <c r="J15" s="290"/>
      <c r="K15" s="291"/>
      <c r="L15" s="291"/>
      <c r="M15" s="230"/>
      <c r="N15" s="71"/>
      <c r="O15" s="190"/>
      <c r="P15" s="232" t="s">
        <v>253</v>
      </c>
      <c r="Q15" s="284"/>
      <c r="R15" s="285"/>
      <c r="S15" s="234"/>
      <c r="AP15" s="186"/>
      <c r="AR15" s="189"/>
    </row>
    <row r="16" spans="1:47" s="68" customFormat="1" ht="14.25" x14ac:dyDescent="0.3">
      <c r="A16" s="299" t="s">
        <v>117</v>
      </c>
      <c r="B16" s="300"/>
      <c r="C16" s="301"/>
      <c r="D16" s="308"/>
      <c r="E16" s="309"/>
      <c r="F16" s="309"/>
      <c r="G16" s="310"/>
      <c r="H16" s="223"/>
      <c r="I16" s="77" t="s">
        <v>130</v>
      </c>
      <c r="J16" s="316" t="s">
        <v>122</v>
      </c>
      <c r="K16" s="317"/>
      <c r="L16" s="317"/>
      <c r="M16" s="231"/>
      <c r="N16" s="71"/>
      <c r="O16" s="189"/>
      <c r="P16" s="232" t="s">
        <v>254</v>
      </c>
      <c r="Q16" s="276"/>
      <c r="R16" s="277"/>
      <c r="S16" s="233" t="str">
        <f>IF($R$7=1,"PSF","")</f>
        <v/>
      </c>
      <c r="AP16" s="186"/>
    </row>
    <row r="17" spans="1:43" s="68" customFormat="1" ht="14.25" customHeight="1" x14ac:dyDescent="0.3">
      <c r="A17" s="302"/>
      <c r="B17" s="303"/>
      <c r="C17" s="304"/>
      <c r="D17" s="311"/>
      <c r="E17" s="312"/>
      <c r="F17" s="312"/>
      <c r="G17" s="313"/>
      <c r="H17" s="224"/>
      <c r="I17" s="115"/>
      <c r="J17" s="227"/>
      <c r="K17" s="229"/>
      <c r="L17" s="228"/>
      <c r="M17" s="71"/>
      <c r="N17" s="71"/>
      <c r="O17" s="189"/>
      <c r="Q17" s="189"/>
      <c r="R17" s="189"/>
      <c r="S17" s="116" t="str">
        <f>IF($R$7=1,"PSF","")</f>
        <v/>
      </c>
      <c r="AP17" s="186"/>
    </row>
    <row r="18" spans="1:43" s="68" customFormat="1" ht="14.25" x14ac:dyDescent="0.3">
      <c r="A18" s="305"/>
      <c r="B18" s="306"/>
      <c r="C18" s="307"/>
      <c r="D18" s="293"/>
      <c r="E18" s="314"/>
      <c r="F18" s="314"/>
      <c r="G18" s="315"/>
      <c r="H18" s="226"/>
      <c r="I18" s="110"/>
      <c r="J18" s="110"/>
      <c r="K18" s="110"/>
      <c r="L18" s="75"/>
      <c r="M18" s="75"/>
      <c r="N18" s="75"/>
      <c r="O18" s="279"/>
      <c r="P18" s="279"/>
      <c r="Q18" s="279"/>
      <c r="R18" s="279"/>
      <c r="S18" s="83"/>
      <c r="AP18" s="186"/>
    </row>
    <row r="19" spans="1:43" s="68" customFormat="1" ht="20.100000000000001" customHeight="1" x14ac:dyDescent="0.3">
      <c r="A19" s="84"/>
      <c r="B19" s="71"/>
      <c r="C19" s="71"/>
      <c r="D19" s="71"/>
      <c r="E19" s="175" t="s">
        <v>231</v>
      </c>
      <c r="G19" s="175"/>
      <c r="H19" s="156"/>
      <c r="I19" s="82" t="s">
        <v>142</v>
      </c>
      <c r="J19" s="82"/>
      <c r="K19" s="71"/>
      <c r="L19" s="71"/>
      <c r="M19" s="67"/>
      <c r="N19" s="67"/>
      <c r="O19" s="67"/>
      <c r="P19" s="67"/>
      <c r="Q19" s="67"/>
      <c r="R19" s="67"/>
      <c r="S19" s="67"/>
    </row>
    <row r="20" spans="1:43" s="80" customFormat="1" ht="31.5" customHeight="1" x14ac:dyDescent="0.3">
      <c r="A20" s="86"/>
      <c r="B20" s="81"/>
      <c r="C20" s="86" t="str">
        <f>IF($D$5="","","Glass Type:")</f>
        <v/>
      </c>
      <c r="D20" s="86" t="str">
        <f>IF($D$5="","",$D$5)</f>
        <v/>
      </c>
      <c r="E20" s="275" t="s">
        <v>232</v>
      </c>
      <c r="F20" s="275"/>
      <c r="G20" s="275"/>
      <c r="H20" s="176"/>
      <c r="I20" s="114" t="s">
        <v>196</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295" t="s">
        <v>145</v>
      </c>
      <c r="AQ20" s="297" t="s">
        <v>141</v>
      </c>
    </row>
    <row r="21" spans="1:43" s="79" customFormat="1" ht="44.1" customHeight="1" x14ac:dyDescent="0.3">
      <c r="A21" s="125" t="s">
        <v>200</v>
      </c>
      <c r="B21" s="111" t="s">
        <v>179</v>
      </c>
      <c r="C21" s="112" t="s">
        <v>138</v>
      </c>
      <c r="D21" s="111" t="s">
        <v>139</v>
      </c>
      <c r="E21" s="113" t="s">
        <v>140</v>
      </c>
      <c r="F21" s="111" t="s">
        <v>195</v>
      </c>
      <c r="G21" s="113" t="s">
        <v>199</v>
      </c>
      <c r="H21" s="122" t="s">
        <v>197</v>
      </c>
      <c r="I21" s="144" t="s">
        <v>198</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296"/>
      <c r="AQ21" s="298"/>
    </row>
    <row r="22" spans="1:43" s="68" customFormat="1" ht="14.25" x14ac:dyDescent="0.3">
      <c r="A22" s="191">
        <v>1</v>
      </c>
      <c r="B22" s="136"/>
      <c r="C22" s="137"/>
      <c r="D22" s="138"/>
      <c r="E22" s="139"/>
      <c r="F22" s="136"/>
      <c r="G22" s="139"/>
      <c r="H22" s="287"/>
      <c r="I22" s="292"/>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85" si="0">SUM(J22:AO22)</f>
        <v>0</v>
      </c>
      <c r="AQ22" s="127">
        <f t="shared" ref="AQ22:AQ85" si="1">AP22-B22</f>
        <v>0</v>
      </c>
    </row>
    <row r="23" spans="1:43" s="68" customFormat="1" ht="14.25" x14ac:dyDescent="0.3">
      <c r="A23" s="192">
        <v>2</v>
      </c>
      <c r="B23" s="136"/>
      <c r="C23" s="137"/>
      <c r="D23" s="138"/>
      <c r="E23" s="139"/>
      <c r="F23" s="136"/>
      <c r="G23" s="139"/>
      <c r="H23" s="287"/>
      <c r="I23" s="292"/>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4.25" x14ac:dyDescent="0.3">
      <c r="A24" s="192">
        <v>3</v>
      </c>
      <c r="B24" s="136"/>
      <c r="C24" s="137"/>
      <c r="D24" s="138"/>
      <c r="E24" s="139"/>
      <c r="F24" s="136"/>
      <c r="G24" s="139"/>
      <c r="H24" s="287"/>
      <c r="I24" s="292"/>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4.25" x14ac:dyDescent="0.3">
      <c r="A25" s="192">
        <v>4</v>
      </c>
      <c r="B25" s="136"/>
      <c r="C25" s="137"/>
      <c r="D25" s="138"/>
      <c r="E25" s="139"/>
      <c r="F25" s="136"/>
      <c r="G25" s="139"/>
      <c r="H25" s="287"/>
      <c r="I25" s="292"/>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4.25" x14ac:dyDescent="0.3">
      <c r="A26" s="192">
        <v>5</v>
      </c>
      <c r="B26" s="136"/>
      <c r="C26" s="137"/>
      <c r="D26" s="138"/>
      <c r="E26" s="139"/>
      <c r="F26" s="136"/>
      <c r="G26" s="139"/>
      <c r="H26" s="287"/>
      <c r="I26" s="292"/>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4.25" x14ac:dyDescent="0.3">
      <c r="A27" s="192">
        <v>6</v>
      </c>
      <c r="B27" s="136"/>
      <c r="C27" s="137"/>
      <c r="D27" s="138"/>
      <c r="E27" s="139"/>
      <c r="F27" s="136"/>
      <c r="G27" s="139"/>
      <c r="H27" s="287"/>
      <c r="I27" s="292"/>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4.25" x14ac:dyDescent="0.3">
      <c r="A28" s="192">
        <v>7</v>
      </c>
      <c r="B28" s="136"/>
      <c r="C28" s="137"/>
      <c r="D28" s="138"/>
      <c r="E28" s="139"/>
      <c r="F28" s="136"/>
      <c r="G28" s="139"/>
      <c r="H28" s="287"/>
      <c r="I28" s="292"/>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4.25" x14ac:dyDescent="0.3">
      <c r="A29" s="192">
        <v>8</v>
      </c>
      <c r="B29" s="136"/>
      <c r="C29" s="137"/>
      <c r="D29" s="138"/>
      <c r="E29" s="139"/>
      <c r="F29" s="136"/>
      <c r="G29" s="139"/>
      <c r="H29" s="287"/>
      <c r="I29" s="292"/>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4.25" x14ac:dyDescent="0.3">
      <c r="A30" s="192">
        <v>9</v>
      </c>
      <c r="B30" s="136"/>
      <c r="C30" s="137"/>
      <c r="D30" s="138"/>
      <c r="E30" s="139"/>
      <c r="F30" s="136"/>
      <c r="G30" s="139"/>
      <c r="H30" s="287"/>
      <c r="I30" s="292"/>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4.25" x14ac:dyDescent="0.3">
      <c r="A31" s="192">
        <v>10</v>
      </c>
      <c r="B31" s="136"/>
      <c r="C31" s="137"/>
      <c r="D31" s="138"/>
      <c r="E31" s="139"/>
      <c r="F31" s="136"/>
      <c r="G31" s="139"/>
      <c r="H31" s="287"/>
      <c r="I31" s="292"/>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4.25" x14ac:dyDescent="0.3">
      <c r="A32" s="192">
        <v>11</v>
      </c>
      <c r="B32" s="136"/>
      <c r="C32" s="137"/>
      <c r="D32" s="138"/>
      <c r="E32" s="139"/>
      <c r="F32" s="136"/>
      <c r="G32" s="139"/>
      <c r="H32" s="287"/>
      <c r="I32" s="292"/>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4.25" x14ac:dyDescent="0.3">
      <c r="A33" s="192">
        <v>12</v>
      </c>
      <c r="B33" s="136"/>
      <c r="C33" s="137"/>
      <c r="D33" s="138"/>
      <c r="E33" s="139"/>
      <c r="F33" s="136"/>
      <c r="G33" s="139"/>
      <c r="H33" s="287"/>
      <c r="I33" s="292"/>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4.25" x14ac:dyDescent="0.3">
      <c r="A34" s="192">
        <v>13</v>
      </c>
      <c r="B34" s="136"/>
      <c r="C34" s="137"/>
      <c r="D34" s="138"/>
      <c r="E34" s="139"/>
      <c r="F34" s="136"/>
      <c r="G34" s="139"/>
      <c r="H34" s="287"/>
      <c r="I34" s="292"/>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4.25" x14ac:dyDescent="0.3">
      <c r="A35" s="192">
        <v>14</v>
      </c>
      <c r="B35" s="136"/>
      <c r="C35" s="137"/>
      <c r="D35" s="138"/>
      <c r="E35" s="139"/>
      <c r="F35" s="136"/>
      <c r="G35" s="139"/>
      <c r="H35" s="287"/>
      <c r="I35" s="292"/>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4.25" x14ac:dyDescent="0.3">
      <c r="A36" s="192">
        <v>15</v>
      </c>
      <c r="B36" s="136"/>
      <c r="C36" s="137"/>
      <c r="D36" s="138"/>
      <c r="E36" s="139"/>
      <c r="F36" s="136"/>
      <c r="G36" s="139"/>
      <c r="H36" s="287"/>
      <c r="I36" s="292"/>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4.25" x14ac:dyDescent="0.3">
      <c r="A37" s="192">
        <v>16</v>
      </c>
      <c r="B37" s="136"/>
      <c r="C37" s="137"/>
      <c r="D37" s="138"/>
      <c r="E37" s="139"/>
      <c r="F37" s="136"/>
      <c r="G37" s="139"/>
      <c r="H37" s="287"/>
      <c r="I37" s="292"/>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4.25" x14ac:dyDescent="0.3">
      <c r="A38" s="192">
        <v>17</v>
      </c>
      <c r="B38" s="136"/>
      <c r="C38" s="137"/>
      <c r="D38" s="138"/>
      <c r="E38" s="139"/>
      <c r="F38" s="136"/>
      <c r="G38" s="139"/>
      <c r="H38" s="287"/>
      <c r="I38" s="292"/>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4.25" x14ac:dyDescent="0.3">
      <c r="A39" s="192">
        <v>18</v>
      </c>
      <c r="B39" s="136"/>
      <c r="C39" s="137"/>
      <c r="D39" s="138"/>
      <c r="E39" s="139"/>
      <c r="F39" s="136"/>
      <c r="G39" s="139"/>
      <c r="H39" s="287"/>
      <c r="I39" s="292"/>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4.25" x14ac:dyDescent="0.3">
      <c r="A40" s="192">
        <v>19</v>
      </c>
      <c r="B40" s="136"/>
      <c r="C40" s="137"/>
      <c r="D40" s="138"/>
      <c r="E40" s="139"/>
      <c r="F40" s="136"/>
      <c r="G40" s="139"/>
      <c r="H40" s="287"/>
      <c r="I40" s="292"/>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4.25" x14ac:dyDescent="0.3">
      <c r="A41" s="192">
        <v>20</v>
      </c>
      <c r="B41" s="136"/>
      <c r="C41" s="137"/>
      <c r="D41" s="138"/>
      <c r="E41" s="139"/>
      <c r="F41" s="136"/>
      <c r="G41" s="139"/>
      <c r="H41" s="287"/>
      <c r="I41" s="292"/>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4.25" x14ac:dyDescent="0.3">
      <c r="A42" s="192">
        <v>21</v>
      </c>
      <c r="B42" s="136"/>
      <c r="C42" s="137"/>
      <c r="D42" s="138"/>
      <c r="E42" s="139"/>
      <c r="F42" s="136"/>
      <c r="G42" s="139"/>
      <c r="H42" s="287"/>
      <c r="I42" s="292"/>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4.25" x14ac:dyDescent="0.3">
      <c r="A43" s="192">
        <v>22</v>
      </c>
      <c r="B43" s="136"/>
      <c r="C43" s="137"/>
      <c r="D43" s="138"/>
      <c r="E43" s="139"/>
      <c r="F43" s="136"/>
      <c r="G43" s="139"/>
      <c r="H43" s="287"/>
      <c r="I43" s="292"/>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4.25" x14ac:dyDescent="0.3">
      <c r="A44" s="192">
        <v>23</v>
      </c>
      <c r="B44" s="136"/>
      <c r="C44" s="137"/>
      <c r="D44" s="138"/>
      <c r="E44" s="139"/>
      <c r="F44" s="136"/>
      <c r="G44" s="139"/>
      <c r="H44" s="287"/>
      <c r="I44" s="292"/>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4.25" x14ac:dyDescent="0.3">
      <c r="A45" s="192">
        <v>24</v>
      </c>
      <c r="B45" s="136"/>
      <c r="C45" s="137"/>
      <c r="D45" s="138"/>
      <c r="E45" s="139"/>
      <c r="F45" s="136"/>
      <c r="G45" s="139"/>
      <c r="H45" s="287"/>
      <c r="I45" s="292"/>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4.25" x14ac:dyDescent="0.3">
      <c r="A46" s="192">
        <v>25</v>
      </c>
      <c r="B46" s="136"/>
      <c r="C46" s="137"/>
      <c r="D46" s="138"/>
      <c r="E46" s="139"/>
      <c r="F46" s="136"/>
      <c r="G46" s="139"/>
      <c r="H46" s="287"/>
      <c r="I46" s="292"/>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4.25" x14ac:dyDescent="0.3">
      <c r="A47" s="192">
        <v>26</v>
      </c>
      <c r="B47" s="136"/>
      <c r="C47" s="137"/>
      <c r="D47" s="138"/>
      <c r="E47" s="139"/>
      <c r="F47" s="136"/>
      <c r="G47" s="139"/>
      <c r="H47" s="287"/>
      <c r="I47" s="292"/>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4.25" x14ac:dyDescent="0.3">
      <c r="A48" s="192">
        <v>27</v>
      </c>
      <c r="B48" s="136"/>
      <c r="C48" s="137"/>
      <c r="D48" s="138"/>
      <c r="E48" s="139"/>
      <c r="F48" s="136"/>
      <c r="G48" s="139"/>
      <c r="H48" s="287"/>
      <c r="I48" s="292"/>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4.25" x14ac:dyDescent="0.3">
      <c r="A49" s="192">
        <v>28</v>
      </c>
      <c r="B49" s="136"/>
      <c r="C49" s="137"/>
      <c r="D49" s="138"/>
      <c r="E49" s="139"/>
      <c r="F49" s="136"/>
      <c r="G49" s="139"/>
      <c r="H49" s="287"/>
      <c r="I49" s="292"/>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4.25" x14ac:dyDescent="0.3">
      <c r="A50" s="192">
        <v>29</v>
      </c>
      <c r="B50" s="136"/>
      <c r="C50" s="137"/>
      <c r="D50" s="138"/>
      <c r="E50" s="139"/>
      <c r="F50" s="136"/>
      <c r="G50" s="139"/>
      <c r="H50" s="287"/>
      <c r="I50" s="292"/>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4.25" x14ac:dyDescent="0.3">
      <c r="A51" s="192">
        <v>30</v>
      </c>
      <c r="B51" s="136"/>
      <c r="C51" s="137"/>
      <c r="D51" s="138"/>
      <c r="E51" s="139"/>
      <c r="F51" s="136"/>
      <c r="G51" s="139"/>
      <c r="H51" s="287"/>
      <c r="I51" s="292"/>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4.25" x14ac:dyDescent="0.3">
      <c r="A52" s="192">
        <v>31</v>
      </c>
      <c r="B52" s="136"/>
      <c r="C52" s="137"/>
      <c r="D52" s="138"/>
      <c r="E52" s="139"/>
      <c r="F52" s="136"/>
      <c r="G52" s="139"/>
      <c r="H52" s="287"/>
      <c r="I52" s="292"/>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4.25" x14ac:dyDescent="0.3">
      <c r="A53" s="192">
        <v>32</v>
      </c>
      <c r="B53" s="136"/>
      <c r="C53" s="137"/>
      <c r="D53" s="138"/>
      <c r="E53" s="139"/>
      <c r="F53" s="136"/>
      <c r="G53" s="139"/>
      <c r="H53" s="287"/>
      <c r="I53" s="292"/>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4.25" x14ac:dyDescent="0.3">
      <c r="A54" s="192">
        <v>33</v>
      </c>
      <c r="B54" s="136"/>
      <c r="C54" s="137"/>
      <c r="D54" s="138"/>
      <c r="E54" s="139"/>
      <c r="F54" s="136"/>
      <c r="G54" s="139"/>
      <c r="H54" s="287"/>
      <c r="I54" s="292"/>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si="0"/>
        <v>0</v>
      </c>
      <c r="AQ54" s="127">
        <f t="shared" si="1"/>
        <v>0</v>
      </c>
    </row>
    <row r="55" spans="1:43" s="68" customFormat="1" ht="14.25" x14ac:dyDescent="0.3">
      <c r="A55" s="192">
        <v>34</v>
      </c>
      <c r="B55" s="136"/>
      <c r="C55" s="137"/>
      <c r="D55" s="138"/>
      <c r="E55" s="139"/>
      <c r="F55" s="136"/>
      <c r="G55" s="139"/>
      <c r="H55" s="287"/>
      <c r="I55" s="292"/>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0"/>
        <v>0</v>
      </c>
      <c r="AQ55" s="127">
        <f t="shared" si="1"/>
        <v>0</v>
      </c>
    </row>
    <row r="56" spans="1:43" s="68" customFormat="1" ht="14.25" x14ac:dyDescent="0.3">
      <c r="A56" s="192">
        <v>35</v>
      </c>
      <c r="B56" s="136"/>
      <c r="C56" s="137"/>
      <c r="D56" s="138"/>
      <c r="E56" s="139"/>
      <c r="F56" s="136"/>
      <c r="G56" s="139"/>
      <c r="H56" s="287"/>
      <c r="I56" s="292"/>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0"/>
        <v>0</v>
      </c>
      <c r="AQ56" s="127">
        <f t="shared" si="1"/>
        <v>0</v>
      </c>
    </row>
    <row r="57" spans="1:43" s="68" customFormat="1" ht="14.25" x14ac:dyDescent="0.3">
      <c r="A57" s="192">
        <v>36</v>
      </c>
      <c r="B57" s="136"/>
      <c r="C57" s="137"/>
      <c r="D57" s="138"/>
      <c r="E57" s="139"/>
      <c r="F57" s="136"/>
      <c r="G57" s="139"/>
      <c r="H57" s="287"/>
      <c r="I57" s="292"/>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0"/>
        <v>0</v>
      </c>
      <c r="AQ57" s="127">
        <f t="shared" si="1"/>
        <v>0</v>
      </c>
    </row>
    <row r="58" spans="1:43" s="68" customFormat="1" ht="14.25" x14ac:dyDescent="0.3">
      <c r="A58" s="192">
        <v>37</v>
      </c>
      <c r="B58" s="136"/>
      <c r="C58" s="137"/>
      <c r="D58" s="138"/>
      <c r="E58" s="139"/>
      <c r="F58" s="136"/>
      <c r="G58" s="139"/>
      <c r="H58" s="287"/>
      <c r="I58" s="292"/>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0"/>
        <v>0</v>
      </c>
      <c r="AQ58" s="127">
        <f t="shared" si="1"/>
        <v>0</v>
      </c>
    </row>
    <row r="59" spans="1:43" s="68" customFormat="1" ht="14.25" x14ac:dyDescent="0.3">
      <c r="A59" s="192">
        <v>38</v>
      </c>
      <c r="B59" s="136"/>
      <c r="C59" s="137"/>
      <c r="D59" s="138"/>
      <c r="E59" s="139"/>
      <c r="F59" s="136"/>
      <c r="G59" s="139"/>
      <c r="H59" s="287"/>
      <c r="I59" s="292"/>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0"/>
        <v>0</v>
      </c>
      <c r="AQ59" s="127">
        <f t="shared" si="1"/>
        <v>0</v>
      </c>
    </row>
    <row r="60" spans="1:43" s="68" customFormat="1" ht="14.25" x14ac:dyDescent="0.3">
      <c r="A60" s="192">
        <v>39</v>
      </c>
      <c r="B60" s="136"/>
      <c r="C60" s="137"/>
      <c r="D60" s="138"/>
      <c r="E60" s="139"/>
      <c r="F60" s="136"/>
      <c r="G60" s="139"/>
      <c r="H60" s="287"/>
      <c r="I60" s="292"/>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0"/>
        <v>0</v>
      </c>
      <c r="AQ60" s="127">
        <f t="shared" si="1"/>
        <v>0</v>
      </c>
    </row>
    <row r="61" spans="1:43" s="68" customFormat="1" ht="14.25" x14ac:dyDescent="0.3">
      <c r="A61" s="192">
        <v>40</v>
      </c>
      <c r="B61" s="136"/>
      <c r="C61" s="137"/>
      <c r="D61" s="138"/>
      <c r="E61" s="139"/>
      <c r="F61" s="136"/>
      <c r="G61" s="139"/>
      <c r="H61" s="287"/>
      <c r="I61" s="292"/>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0"/>
        <v>0</v>
      </c>
      <c r="AQ61" s="127">
        <f t="shared" si="1"/>
        <v>0</v>
      </c>
    </row>
    <row r="62" spans="1:43" s="68" customFormat="1" ht="14.25" x14ac:dyDescent="0.3">
      <c r="A62" s="192">
        <v>41</v>
      </c>
      <c r="B62" s="136"/>
      <c r="C62" s="137"/>
      <c r="D62" s="138"/>
      <c r="E62" s="139"/>
      <c r="F62" s="136"/>
      <c r="G62" s="139"/>
      <c r="H62" s="287"/>
      <c r="I62" s="292"/>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0"/>
        <v>0</v>
      </c>
      <c r="AQ62" s="127">
        <f t="shared" si="1"/>
        <v>0</v>
      </c>
    </row>
    <row r="63" spans="1:43" s="68" customFormat="1" ht="14.25" x14ac:dyDescent="0.3">
      <c r="A63" s="192">
        <v>42</v>
      </c>
      <c r="B63" s="136"/>
      <c r="C63" s="137"/>
      <c r="D63" s="138"/>
      <c r="E63" s="139"/>
      <c r="F63" s="136"/>
      <c r="G63" s="139"/>
      <c r="H63" s="287"/>
      <c r="I63" s="292"/>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0"/>
        <v>0</v>
      </c>
      <c r="AQ63" s="127">
        <f t="shared" si="1"/>
        <v>0</v>
      </c>
    </row>
    <row r="64" spans="1:43" s="68" customFormat="1" ht="14.25" x14ac:dyDescent="0.3">
      <c r="A64" s="192">
        <v>43</v>
      </c>
      <c r="B64" s="136"/>
      <c r="C64" s="137"/>
      <c r="D64" s="138"/>
      <c r="E64" s="139"/>
      <c r="F64" s="136"/>
      <c r="G64" s="139"/>
      <c r="H64" s="287"/>
      <c r="I64" s="292"/>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0"/>
        <v>0</v>
      </c>
      <c r="AQ64" s="127">
        <f t="shared" si="1"/>
        <v>0</v>
      </c>
    </row>
    <row r="65" spans="1:43" s="68" customFormat="1" ht="14.25" x14ac:dyDescent="0.3">
      <c r="A65" s="192">
        <v>44</v>
      </c>
      <c r="B65" s="136"/>
      <c r="C65" s="137"/>
      <c r="D65" s="138"/>
      <c r="E65" s="139"/>
      <c r="F65" s="136"/>
      <c r="G65" s="139"/>
      <c r="H65" s="287"/>
      <c r="I65" s="292"/>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0"/>
        <v>0</v>
      </c>
      <c r="AQ65" s="127">
        <f t="shared" si="1"/>
        <v>0</v>
      </c>
    </row>
    <row r="66" spans="1:43" s="68" customFormat="1" ht="14.25" x14ac:dyDescent="0.3">
      <c r="A66" s="192">
        <v>45</v>
      </c>
      <c r="B66" s="136"/>
      <c r="C66" s="137"/>
      <c r="D66" s="138"/>
      <c r="E66" s="139"/>
      <c r="F66" s="136"/>
      <c r="G66" s="139"/>
      <c r="H66" s="287"/>
      <c r="I66" s="292"/>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0"/>
        <v>0</v>
      </c>
      <c r="AQ66" s="127">
        <f t="shared" si="1"/>
        <v>0</v>
      </c>
    </row>
    <row r="67" spans="1:43" s="68" customFormat="1" ht="14.25" x14ac:dyDescent="0.3">
      <c r="A67" s="192">
        <v>46</v>
      </c>
      <c r="B67" s="136"/>
      <c r="C67" s="137"/>
      <c r="D67" s="138"/>
      <c r="E67" s="139"/>
      <c r="F67" s="136"/>
      <c r="G67" s="139"/>
      <c r="H67" s="287"/>
      <c r="I67" s="292"/>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0"/>
        <v>0</v>
      </c>
      <c r="AQ67" s="127">
        <f t="shared" si="1"/>
        <v>0</v>
      </c>
    </row>
    <row r="68" spans="1:43" s="68" customFormat="1" ht="14.25" x14ac:dyDescent="0.3">
      <c r="A68" s="192">
        <v>47</v>
      </c>
      <c r="B68" s="136"/>
      <c r="C68" s="137"/>
      <c r="D68" s="138"/>
      <c r="E68" s="139"/>
      <c r="F68" s="136"/>
      <c r="G68" s="139"/>
      <c r="H68" s="287"/>
      <c r="I68" s="292"/>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0"/>
        <v>0</v>
      </c>
      <c r="AQ68" s="127">
        <f t="shared" si="1"/>
        <v>0</v>
      </c>
    </row>
    <row r="69" spans="1:43" s="68" customFormat="1" ht="14.25" x14ac:dyDescent="0.3">
      <c r="A69" s="192">
        <v>48</v>
      </c>
      <c r="B69" s="136"/>
      <c r="C69" s="137"/>
      <c r="D69" s="138"/>
      <c r="E69" s="139"/>
      <c r="F69" s="136"/>
      <c r="G69" s="139"/>
      <c r="H69" s="287"/>
      <c r="I69" s="292"/>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0"/>
        <v>0</v>
      </c>
      <c r="AQ69" s="127">
        <f t="shared" si="1"/>
        <v>0</v>
      </c>
    </row>
    <row r="70" spans="1:43" s="68" customFormat="1" ht="14.25" x14ac:dyDescent="0.3">
      <c r="A70" s="192">
        <v>49</v>
      </c>
      <c r="B70" s="136"/>
      <c r="C70" s="137"/>
      <c r="D70" s="138"/>
      <c r="E70" s="139"/>
      <c r="F70" s="136"/>
      <c r="G70" s="139"/>
      <c r="H70" s="287"/>
      <c r="I70" s="292"/>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0"/>
        <v>0</v>
      </c>
      <c r="AQ70" s="127">
        <f t="shared" si="1"/>
        <v>0</v>
      </c>
    </row>
    <row r="71" spans="1:43" s="68" customFormat="1" ht="14.25" x14ac:dyDescent="0.3">
      <c r="A71" s="192">
        <v>50</v>
      </c>
      <c r="B71" s="136"/>
      <c r="C71" s="137"/>
      <c r="D71" s="138"/>
      <c r="E71" s="139"/>
      <c r="F71" s="136"/>
      <c r="G71" s="139"/>
      <c r="H71" s="287"/>
      <c r="I71" s="292"/>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0"/>
        <v>0</v>
      </c>
      <c r="AQ71" s="127">
        <f t="shared" si="1"/>
        <v>0</v>
      </c>
    </row>
    <row r="72" spans="1:43" s="68" customFormat="1" ht="14.25" x14ac:dyDescent="0.3">
      <c r="A72" s="192">
        <v>51</v>
      </c>
      <c r="B72" s="136"/>
      <c r="C72" s="137"/>
      <c r="D72" s="138"/>
      <c r="E72" s="139"/>
      <c r="F72" s="136"/>
      <c r="G72" s="139"/>
      <c r="H72" s="287"/>
      <c r="I72" s="292"/>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0"/>
        <v>0</v>
      </c>
      <c r="AQ72" s="127">
        <f t="shared" si="1"/>
        <v>0</v>
      </c>
    </row>
    <row r="73" spans="1:43" s="68" customFormat="1" ht="14.25" x14ac:dyDescent="0.3">
      <c r="A73" s="192">
        <v>52</v>
      </c>
      <c r="B73" s="136"/>
      <c r="C73" s="137"/>
      <c r="D73" s="138"/>
      <c r="E73" s="139"/>
      <c r="F73" s="136"/>
      <c r="G73" s="139"/>
      <c r="H73" s="287"/>
      <c r="I73" s="292"/>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0"/>
        <v>0</v>
      </c>
      <c r="AQ73" s="127">
        <f t="shared" si="1"/>
        <v>0</v>
      </c>
    </row>
    <row r="74" spans="1:43" s="68" customFormat="1" ht="14.25" x14ac:dyDescent="0.3">
      <c r="A74" s="192">
        <v>53</v>
      </c>
      <c r="B74" s="136"/>
      <c r="C74" s="137"/>
      <c r="D74" s="138"/>
      <c r="E74" s="139"/>
      <c r="F74" s="136"/>
      <c r="G74" s="139"/>
      <c r="H74" s="287"/>
      <c r="I74" s="292"/>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0"/>
        <v>0</v>
      </c>
      <c r="AQ74" s="127">
        <f t="shared" si="1"/>
        <v>0</v>
      </c>
    </row>
    <row r="75" spans="1:43" s="68" customFormat="1" ht="14.25" x14ac:dyDescent="0.3">
      <c r="A75" s="192">
        <v>54</v>
      </c>
      <c r="B75" s="136"/>
      <c r="C75" s="137"/>
      <c r="D75" s="138"/>
      <c r="E75" s="139"/>
      <c r="F75" s="136"/>
      <c r="G75" s="139"/>
      <c r="H75" s="287"/>
      <c r="I75" s="292"/>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0"/>
        <v>0</v>
      </c>
      <c r="AQ75" s="127">
        <f t="shared" si="1"/>
        <v>0</v>
      </c>
    </row>
    <row r="76" spans="1:43" s="68" customFormat="1" ht="14.25" x14ac:dyDescent="0.3">
      <c r="A76" s="192">
        <v>55</v>
      </c>
      <c r="B76" s="136"/>
      <c r="C76" s="137"/>
      <c r="D76" s="138"/>
      <c r="E76" s="139"/>
      <c r="F76" s="136"/>
      <c r="G76" s="139"/>
      <c r="H76" s="287"/>
      <c r="I76" s="292"/>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0"/>
        <v>0</v>
      </c>
      <c r="AQ76" s="127">
        <f t="shared" si="1"/>
        <v>0</v>
      </c>
    </row>
    <row r="77" spans="1:43" s="68" customFormat="1" ht="14.25" x14ac:dyDescent="0.3">
      <c r="A77" s="192">
        <v>56</v>
      </c>
      <c r="B77" s="136"/>
      <c r="C77" s="137"/>
      <c r="D77" s="138"/>
      <c r="E77" s="139"/>
      <c r="F77" s="136"/>
      <c r="G77" s="139"/>
      <c r="H77" s="287"/>
      <c r="I77" s="292"/>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0"/>
        <v>0</v>
      </c>
      <c r="AQ77" s="127">
        <f t="shared" si="1"/>
        <v>0</v>
      </c>
    </row>
    <row r="78" spans="1:43" s="68" customFormat="1" ht="14.25" x14ac:dyDescent="0.3">
      <c r="A78" s="192">
        <v>57</v>
      </c>
      <c r="B78" s="136"/>
      <c r="C78" s="137"/>
      <c r="D78" s="138"/>
      <c r="E78" s="139"/>
      <c r="F78" s="136"/>
      <c r="G78" s="139"/>
      <c r="H78" s="287"/>
      <c r="I78" s="292"/>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0"/>
        <v>0</v>
      </c>
      <c r="AQ78" s="127">
        <f t="shared" si="1"/>
        <v>0</v>
      </c>
    </row>
    <row r="79" spans="1:43" s="68" customFormat="1" ht="14.25" x14ac:dyDescent="0.3">
      <c r="A79" s="192">
        <v>58</v>
      </c>
      <c r="B79" s="136"/>
      <c r="C79" s="137"/>
      <c r="D79" s="138"/>
      <c r="E79" s="139"/>
      <c r="F79" s="136"/>
      <c r="G79" s="139"/>
      <c r="H79" s="287"/>
      <c r="I79" s="292"/>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0"/>
        <v>0</v>
      </c>
      <c r="AQ79" s="127">
        <f t="shared" si="1"/>
        <v>0</v>
      </c>
    </row>
    <row r="80" spans="1:43" s="68" customFormat="1" ht="14.25" x14ac:dyDescent="0.3">
      <c r="A80" s="192">
        <v>59</v>
      </c>
      <c r="B80" s="136"/>
      <c r="C80" s="137"/>
      <c r="D80" s="138"/>
      <c r="E80" s="139"/>
      <c r="F80" s="136"/>
      <c r="G80" s="139"/>
      <c r="H80" s="287"/>
      <c r="I80" s="292"/>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0"/>
        <v>0</v>
      </c>
      <c r="AQ80" s="127">
        <f t="shared" si="1"/>
        <v>0</v>
      </c>
    </row>
    <row r="81" spans="1:43" s="68" customFormat="1" ht="14.25" hidden="1" x14ac:dyDescent="0.3">
      <c r="A81" s="192">
        <v>60</v>
      </c>
      <c r="B81" s="136"/>
      <c r="C81" s="137"/>
      <c r="D81" s="138"/>
      <c r="E81" s="139"/>
      <c r="F81" s="136"/>
      <c r="G81" s="139"/>
      <c r="H81" s="287"/>
      <c r="I81" s="292"/>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0"/>
        <v>0</v>
      </c>
      <c r="AQ81" s="127">
        <f t="shared" si="1"/>
        <v>0</v>
      </c>
    </row>
    <row r="82" spans="1:43" s="68" customFormat="1" ht="14.25" hidden="1" x14ac:dyDescent="0.3">
      <c r="A82" s="192">
        <v>61</v>
      </c>
      <c r="B82" s="136"/>
      <c r="C82" s="137"/>
      <c r="D82" s="138"/>
      <c r="E82" s="139"/>
      <c r="F82" s="136"/>
      <c r="G82" s="139"/>
      <c r="H82" s="287"/>
      <c r="I82" s="292"/>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0"/>
        <v>0</v>
      </c>
      <c r="AQ82" s="127">
        <f t="shared" si="1"/>
        <v>0</v>
      </c>
    </row>
    <row r="83" spans="1:43" s="68" customFormat="1" ht="14.25" hidden="1" x14ac:dyDescent="0.3">
      <c r="A83" s="192">
        <v>62</v>
      </c>
      <c r="B83" s="136"/>
      <c r="C83" s="137"/>
      <c r="D83" s="138"/>
      <c r="E83" s="139"/>
      <c r="F83" s="136"/>
      <c r="G83" s="139"/>
      <c r="H83" s="287"/>
      <c r="I83" s="292"/>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0"/>
        <v>0</v>
      </c>
      <c r="AQ83" s="127">
        <f t="shared" si="1"/>
        <v>0</v>
      </c>
    </row>
    <row r="84" spans="1:43" s="68" customFormat="1" ht="14.25" hidden="1" x14ac:dyDescent="0.3">
      <c r="A84" s="192">
        <v>63</v>
      </c>
      <c r="B84" s="136"/>
      <c r="C84" s="137"/>
      <c r="D84" s="138"/>
      <c r="E84" s="139"/>
      <c r="F84" s="136"/>
      <c r="G84" s="139"/>
      <c r="H84" s="287"/>
      <c r="I84" s="292"/>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0"/>
        <v>0</v>
      </c>
      <c r="AQ84" s="127">
        <f t="shared" si="1"/>
        <v>0</v>
      </c>
    </row>
    <row r="85" spans="1:43" s="68" customFormat="1" ht="14.25" hidden="1" x14ac:dyDescent="0.3">
      <c r="A85" s="192">
        <v>64</v>
      </c>
      <c r="B85" s="136"/>
      <c r="C85" s="137"/>
      <c r="D85" s="138"/>
      <c r="E85" s="139"/>
      <c r="F85" s="136"/>
      <c r="G85" s="139"/>
      <c r="H85" s="287"/>
      <c r="I85" s="292"/>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0"/>
        <v>0</v>
      </c>
      <c r="AQ85" s="127">
        <f t="shared" si="1"/>
        <v>0</v>
      </c>
    </row>
    <row r="86" spans="1:43" s="68" customFormat="1" ht="14.25" hidden="1" x14ac:dyDescent="0.3">
      <c r="A86" s="192">
        <v>65</v>
      </c>
      <c r="B86" s="136"/>
      <c r="C86" s="137"/>
      <c r="D86" s="138"/>
      <c r="E86" s="139"/>
      <c r="F86" s="136"/>
      <c r="G86" s="139"/>
      <c r="H86" s="287"/>
      <c r="I86" s="292"/>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49" si="2">SUM(J86:AO86)</f>
        <v>0</v>
      </c>
      <c r="AQ86" s="127">
        <f t="shared" ref="AQ86:AQ149" si="3">AP86-B86</f>
        <v>0</v>
      </c>
    </row>
    <row r="87" spans="1:43" s="68" customFormat="1" ht="14.25" hidden="1" x14ac:dyDescent="0.3">
      <c r="A87" s="192">
        <v>66</v>
      </c>
      <c r="B87" s="136"/>
      <c r="C87" s="137"/>
      <c r="D87" s="138"/>
      <c r="E87" s="139"/>
      <c r="F87" s="136"/>
      <c r="G87" s="139"/>
      <c r="H87" s="287"/>
      <c r="I87" s="292"/>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2"/>
        <v>0</v>
      </c>
      <c r="AQ87" s="127">
        <f t="shared" si="3"/>
        <v>0</v>
      </c>
    </row>
    <row r="88" spans="1:43" s="68" customFormat="1" ht="14.25" hidden="1" x14ac:dyDescent="0.3">
      <c r="A88" s="192">
        <v>67</v>
      </c>
      <c r="B88" s="136"/>
      <c r="C88" s="137"/>
      <c r="D88" s="138"/>
      <c r="E88" s="139"/>
      <c r="F88" s="136"/>
      <c r="G88" s="139"/>
      <c r="H88" s="287"/>
      <c r="I88" s="292"/>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2"/>
        <v>0</v>
      </c>
      <c r="AQ88" s="127">
        <f t="shared" si="3"/>
        <v>0</v>
      </c>
    </row>
    <row r="89" spans="1:43" s="68" customFormat="1" ht="14.25" hidden="1" x14ac:dyDescent="0.3">
      <c r="A89" s="192">
        <v>68</v>
      </c>
      <c r="B89" s="136"/>
      <c r="C89" s="137"/>
      <c r="D89" s="138"/>
      <c r="E89" s="139"/>
      <c r="F89" s="136"/>
      <c r="G89" s="139"/>
      <c r="H89" s="287"/>
      <c r="I89" s="292"/>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2"/>
        <v>0</v>
      </c>
      <c r="AQ89" s="127">
        <f t="shared" si="3"/>
        <v>0</v>
      </c>
    </row>
    <row r="90" spans="1:43" s="68" customFormat="1" ht="14.25" hidden="1" x14ac:dyDescent="0.3">
      <c r="A90" s="192">
        <v>69</v>
      </c>
      <c r="B90" s="136"/>
      <c r="C90" s="137"/>
      <c r="D90" s="138"/>
      <c r="E90" s="139"/>
      <c r="F90" s="136"/>
      <c r="G90" s="139"/>
      <c r="H90" s="287"/>
      <c r="I90" s="292"/>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2"/>
        <v>0</v>
      </c>
      <c r="AQ90" s="127">
        <f t="shared" si="3"/>
        <v>0</v>
      </c>
    </row>
    <row r="91" spans="1:43" s="68" customFormat="1" ht="14.25" hidden="1" x14ac:dyDescent="0.3">
      <c r="A91" s="192">
        <v>70</v>
      </c>
      <c r="B91" s="136"/>
      <c r="C91" s="137"/>
      <c r="D91" s="138"/>
      <c r="E91" s="139"/>
      <c r="F91" s="136"/>
      <c r="G91" s="139"/>
      <c r="H91" s="287"/>
      <c r="I91" s="292"/>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2"/>
        <v>0</v>
      </c>
      <c r="AQ91" s="127">
        <f t="shared" si="3"/>
        <v>0</v>
      </c>
    </row>
    <row r="92" spans="1:43" s="68" customFormat="1" ht="14.25" hidden="1" x14ac:dyDescent="0.3">
      <c r="A92" s="192">
        <v>71</v>
      </c>
      <c r="B92" s="136"/>
      <c r="C92" s="137"/>
      <c r="D92" s="138"/>
      <c r="E92" s="139"/>
      <c r="F92" s="136"/>
      <c r="G92" s="139"/>
      <c r="H92" s="287"/>
      <c r="I92" s="292"/>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2"/>
        <v>0</v>
      </c>
      <c r="AQ92" s="127">
        <f t="shared" si="3"/>
        <v>0</v>
      </c>
    </row>
    <row r="93" spans="1:43" s="68" customFormat="1" ht="14.25" hidden="1" x14ac:dyDescent="0.3">
      <c r="A93" s="192">
        <v>72</v>
      </c>
      <c r="B93" s="136"/>
      <c r="C93" s="137"/>
      <c r="D93" s="138"/>
      <c r="E93" s="139"/>
      <c r="F93" s="136"/>
      <c r="G93" s="139"/>
      <c r="H93" s="287"/>
      <c r="I93" s="292"/>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2"/>
        <v>0</v>
      </c>
      <c r="AQ93" s="127">
        <f t="shared" si="3"/>
        <v>0</v>
      </c>
    </row>
    <row r="94" spans="1:43" s="68" customFormat="1" ht="14.25" hidden="1" x14ac:dyDescent="0.3">
      <c r="A94" s="192">
        <v>73</v>
      </c>
      <c r="B94" s="136"/>
      <c r="C94" s="137"/>
      <c r="D94" s="138"/>
      <c r="E94" s="139"/>
      <c r="F94" s="136"/>
      <c r="G94" s="139"/>
      <c r="H94" s="287"/>
      <c r="I94" s="292"/>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2"/>
        <v>0</v>
      </c>
      <c r="AQ94" s="127">
        <f t="shared" si="3"/>
        <v>0</v>
      </c>
    </row>
    <row r="95" spans="1:43" s="68" customFormat="1" ht="14.25" hidden="1" x14ac:dyDescent="0.3">
      <c r="A95" s="192">
        <v>74</v>
      </c>
      <c r="B95" s="136"/>
      <c r="C95" s="137"/>
      <c r="D95" s="138"/>
      <c r="E95" s="139"/>
      <c r="F95" s="136"/>
      <c r="G95" s="139"/>
      <c r="H95" s="287"/>
      <c r="I95" s="292"/>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2"/>
        <v>0</v>
      </c>
      <c r="AQ95" s="127">
        <f t="shared" si="3"/>
        <v>0</v>
      </c>
    </row>
    <row r="96" spans="1:43" s="68" customFormat="1" ht="14.25" hidden="1" x14ac:dyDescent="0.3">
      <c r="A96" s="192">
        <v>75</v>
      </c>
      <c r="B96" s="136"/>
      <c r="C96" s="137"/>
      <c r="D96" s="138"/>
      <c r="E96" s="139"/>
      <c r="F96" s="136"/>
      <c r="G96" s="139"/>
      <c r="H96" s="287"/>
      <c r="I96" s="292"/>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2"/>
        <v>0</v>
      </c>
      <c r="AQ96" s="127">
        <f t="shared" si="3"/>
        <v>0</v>
      </c>
    </row>
    <row r="97" spans="1:43" s="68" customFormat="1" ht="14.25" hidden="1" x14ac:dyDescent="0.3">
      <c r="A97" s="192">
        <v>76</v>
      </c>
      <c r="B97" s="136"/>
      <c r="C97" s="137"/>
      <c r="D97" s="138"/>
      <c r="E97" s="139"/>
      <c r="F97" s="136"/>
      <c r="G97" s="139"/>
      <c r="H97" s="287"/>
      <c r="I97" s="292"/>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2"/>
        <v>0</v>
      </c>
      <c r="AQ97" s="127">
        <f t="shared" si="3"/>
        <v>0</v>
      </c>
    </row>
    <row r="98" spans="1:43" s="68" customFormat="1" ht="14.25" hidden="1" x14ac:dyDescent="0.3">
      <c r="A98" s="192">
        <v>77</v>
      </c>
      <c r="B98" s="136"/>
      <c r="C98" s="137"/>
      <c r="D98" s="138"/>
      <c r="E98" s="139"/>
      <c r="F98" s="136"/>
      <c r="G98" s="139"/>
      <c r="H98" s="287"/>
      <c r="I98" s="292"/>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2"/>
        <v>0</v>
      </c>
      <c r="AQ98" s="127">
        <f t="shared" si="3"/>
        <v>0</v>
      </c>
    </row>
    <row r="99" spans="1:43" s="68" customFormat="1" ht="14.25" hidden="1" x14ac:dyDescent="0.3">
      <c r="A99" s="192">
        <v>78</v>
      </c>
      <c r="B99" s="136"/>
      <c r="C99" s="137"/>
      <c r="D99" s="138"/>
      <c r="E99" s="139"/>
      <c r="F99" s="136"/>
      <c r="G99" s="139"/>
      <c r="H99" s="287"/>
      <c r="I99" s="292"/>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2"/>
        <v>0</v>
      </c>
      <c r="AQ99" s="127">
        <f t="shared" si="3"/>
        <v>0</v>
      </c>
    </row>
    <row r="100" spans="1:43" s="68" customFormat="1" ht="14.25" hidden="1" x14ac:dyDescent="0.3">
      <c r="A100" s="192">
        <v>79</v>
      </c>
      <c r="B100" s="136"/>
      <c r="C100" s="137"/>
      <c r="D100" s="138"/>
      <c r="E100" s="139"/>
      <c r="F100" s="136"/>
      <c r="G100" s="139"/>
      <c r="H100" s="287"/>
      <c r="I100" s="292"/>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2"/>
        <v>0</v>
      </c>
      <c r="AQ100" s="127">
        <f t="shared" si="3"/>
        <v>0</v>
      </c>
    </row>
    <row r="101" spans="1:43" s="68" customFormat="1" ht="14.25" hidden="1" x14ac:dyDescent="0.3">
      <c r="A101" s="192">
        <v>80</v>
      </c>
      <c r="B101" s="136"/>
      <c r="C101" s="137"/>
      <c r="D101" s="138"/>
      <c r="E101" s="139"/>
      <c r="F101" s="136"/>
      <c r="G101" s="139"/>
      <c r="H101" s="287"/>
      <c r="I101" s="292"/>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2"/>
        <v>0</v>
      </c>
      <c r="AQ101" s="127">
        <f t="shared" si="3"/>
        <v>0</v>
      </c>
    </row>
    <row r="102" spans="1:43" s="68" customFormat="1" ht="14.25" hidden="1" x14ac:dyDescent="0.3">
      <c r="A102" s="192">
        <v>81</v>
      </c>
      <c r="B102" s="136"/>
      <c r="C102" s="137"/>
      <c r="D102" s="138"/>
      <c r="E102" s="139"/>
      <c r="F102" s="136"/>
      <c r="G102" s="139"/>
      <c r="H102" s="287"/>
      <c r="I102" s="292"/>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2"/>
        <v>0</v>
      </c>
      <c r="AQ102" s="127">
        <f t="shared" si="3"/>
        <v>0</v>
      </c>
    </row>
    <row r="103" spans="1:43" s="68" customFormat="1" ht="14.25" hidden="1" x14ac:dyDescent="0.3">
      <c r="A103" s="192">
        <v>82</v>
      </c>
      <c r="B103" s="136"/>
      <c r="C103" s="137"/>
      <c r="D103" s="138"/>
      <c r="E103" s="139"/>
      <c r="F103" s="136"/>
      <c r="G103" s="139"/>
      <c r="H103" s="287"/>
      <c r="I103" s="292"/>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2"/>
        <v>0</v>
      </c>
      <c r="AQ103" s="127">
        <f t="shared" si="3"/>
        <v>0</v>
      </c>
    </row>
    <row r="104" spans="1:43" s="68" customFormat="1" ht="14.25" hidden="1" x14ac:dyDescent="0.3">
      <c r="A104" s="192">
        <v>83</v>
      </c>
      <c r="B104" s="136"/>
      <c r="C104" s="137"/>
      <c r="D104" s="138"/>
      <c r="E104" s="139"/>
      <c r="F104" s="136"/>
      <c r="G104" s="139"/>
      <c r="H104" s="287"/>
      <c r="I104" s="292"/>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2"/>
        <v>0</v>
      </c>
      <c r="AQ104" s="127">
        <f t="shared" si="3"/>
        <v>0</v>
      </c>
    </row>
    <row r="105" spans="1:43" s="68" customFormat="1" ht="14.25" hidden="1" x14ac:dyDescent="0.3">
      <c r="A105" s="192">
        <v>84</v>
      </c>
      <c r="B105" s="136"/>
      <c r="C105" s="137"/>
      <c r="D105" s="138"/>
      <c r="E105" s="139"/>
      <c r="F105" s="136"/>
      <c r="G105" s="139"/>
      <c r="H105" s="287"/>
      <c r="I105" s="292"/>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2"/>
        <v>0</v>
      </c>
      <c r="AQ105" s="127">
        <f t="shared" si="3"/>
        <v>0</v>
      </c>
    </row>
    <row r="106" spans="1:43" s="68" customFormat="1" ht="14.25" hidden="1" x14ac:dyDescent="0.3">
      <c r="A106" s="192">
        <v>85</v>
      </c>
      <c r="B106" s="136"/>
      <c r="C106" s="137"/>
      <c r="D106" s="138"/>
      <c r="E106" s="139"/>
      <c r="F106" s="136"/>
      <c r="G106" s="139"/>
      <c r="H106" s="287"/>
      <c r="I106" s="292"/>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2"/>
        <v>0</v>
      </c>
      <c r="AQ106" s="127">
        <f t="shared" si="3"/>
        <v>0</v>
      </c>
    </row>
    <row r="107" spans="1:43" s="68" customFormat="1" ht="14.25" hidden="1" x14ac:dyDescent="0.3">
      <c r="A107" s="192">
        <v>86</v>
      </c>
      <c r="B107" s="136"/>
      <c r="C107" s="137"/>
      <c r="D107" s="138"/>
      <c r="E107" s="139"/>
      <c r="F107" s="136"/>
      <c r="G107" s="139"/>
      <c r="H107" s="287"/>
      <c r="I107" s="292"/>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2"/>
        <v>0</v>
      </c>
      <c r="AQ107" s="127">
        <f t="shared" si="3"/>
        <v>0</v>
      </c>
    </row>
    <row r="108" spans="1:43" s="68" customFormat="1" ht="14.25" hidden="1" x14ac:dyDescent="0.3">
      <c r="A108" s="192">
        <v>87</v>
      </c>
      <c r="B108" s="136"/>
      <c r="C108" s="137"/>
      <c r="D108" s="138"/>
      <c r="E108" s="139"/>
      <c r="F108" s="136"/>
      <c r="G108" s="139"/>
      <c r="H108" s="287"/>
      <c r="I108" s="292"/>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2"/>
        <v>0</v>
      </c>
      <c r="AQ108" s="127">
        <f t="shared" si="3"/>
        <v>0</v>
      </c>
    </row>
    <row r="109" spans="1:43" s="68" customFormat="1" ht="14.25" hidden="1" x14ac:dyDescent="0.3">
      <c r="A109" s="192">
        <v>88</v>
      </c>
      <c r="B109" s="136"/>
      <c r="C109" s="137"/>
      <c r="D109" s="138"/>
      <c r="E109" s="139"/>
      <c r="F109" s="136"/>
      <c r="G109" s="139"/>
      <c r="H109" s="287"/>
      <c r="I109" s="292"/>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2"/>
        <v>0</v>
      </c>
      <c r="AQ109" s="127">
        <f t="shared" si="3"/>
        <v>0</v>
      </c>
    </row>
    <row r="110" spans="1:43" s="68" customFormat="1" ht="14.25" hidden="1" x14ac:dyDescent="0.3">
      <c r="A110" s="192">
        <v>89</v>
      </c>
      <c r="B110" s="136"/>
      <c r="C110" s="137"/>
      <c r="D110" s="138"/>
      <c r="E110" s="139"/>
      <c r="F110" s="136"/>
      <c r="G110" s="139"/>
      <c r="H110" s="287"/>
      <c r="I110" s="292"/>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2"/>
        <v>0</v>
      </c>
      <c r="AQ110" s="127">
        <f t="shared" si="3"/>
        <v>0</v>
      </c>
    </row>
    <row r="111" spans="1:43" s="68" customFormat="1" ht="14.25" hidden="1" x14ac:dyDescent="0.3">
      <c r="A111" s="192">
        <v>90</v>
      </c>
      <c r="B111" s="136"/>
      <c r="C111" s="137"/>
      <c r="D111" s="138"/>
      <c r="E111" s="139"/>
      <c r="F111" s="136"/>
      <c r="G111" s="139"/>
      <c r="H111" s="287"/>
      <c r="I111" s="292"/>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2"/>
        <v>0</v>
      </c>
      <c r="AQ111" s="127">
        <f t="shared" si="3"/>
        <v>0</v>
      </c>
    </row>
    <row r="112" spans="1:43" s="68" customFormat="1" ht="14.25" hidden="1" x14ac:dyDescent="0.3">
      <c r="A112" s="192">
        <v>91</v>
      </c>
      <c r="B112" s="136"/>
      <c r="C112" s="137"/>
      <c r="D112" s="138"/>
      <c r="E112" s="139"/>
      <c r="F112" s="136"/>
      <c r="G112" s="139"/>
      <c r="H112" s="287"/>
      <c r="I112" s="292"/>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2"/>
        <v>0</v>
      </c>
      <c r="AQ112" s="127">
        <f t="shared" si="3"/>
        <v>0</v>
      </c>
    </row>
    <row r="113" spans="1:43" s="68" customFormat="1" ht="14.25" hidden="1" x14ac:dyDescent="0.3">
      <c r="A113" s="192">
        <v>92</v>
      </c>
      <c r="B113" s="136"/>
      <c r="C113" s="137"/>
      <c r="D113" s="138"/>
      <c r="E113" s="139"/>
      <c r="F113" s="136"/>
      <c r="G113" s="139"/>
      <c r="H113" s="287"/>
      <c r="I113" s="292"/>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2"/>
        <v>0</v>
      </c>
      <c r="AQ113" s="127">
        <f t="shared" si="3"/>
        <v>0</v>
      </c>
    </row>
    <row r="114" spans="1:43" s="68" customFormat="1" ht="14.25" hidden="1" x14ac:dyDescent="0.3">
      <c r="A114" s="192">
        <v>93</v>
      </c>
      <c r="B114" s="136"/>
      <c r="C114" s="137"/>
      <c r="D114" s="138"/>
      <c r="E114" s="139"/>
      <c r="F114" s="136"/>
      <c r="G114" s="139"/>
      <c r="H114" s="287"/>
      <c r="I114" s="292"/>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2"/>
        <v>0</v>
      </c>
      <c r="AQ114" s="127">
        <f t="shared" si="3"/>
        <v>0</v>
      </c>
    </row>
    <row r="115" spans="1:43" s="68" customFormat="1" ht="14.25" hidden="1" x14ac:dyDescent="0.3">
      <c r="A115" s="192">
        <v>94</v>
      </c>
      <c r="B115" s="136"/>
      <c r="C115" s="137"/>
      <c r="D115" s="138"/>
      <c r="E115" s="139"/>
      <c r="F115" s="136"/>
      <c r="G115" s="139"/>
      <c r="H115" s="287"/>
      <c r="I115" s="292"/>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2"/>
        <v>0</v>
      </c>
      <c r="AQ115" s="127">
        <f t="shared" si="3"/>
        <v>0</v>
      </c>
    </row>
    <row r="116" spans="1:43" s="68" customFormat="1" ht="14.25" hidden="1" x14ac:dyDescent="0.3">
      <c r="A116" s="192">
        <v>95</v>
      </c>
      <c r="B116" s="136"/>
      <c r="C116" s="137"/>
      <c r="D116" s="138"/>
      <c r="E116" s="139"/>
      <c r="F116" s="136"/>
      <c r="G116" s="139"/>
      <c r="H116" s="287"/>
      <c r="I116" s="292"/>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2"/>
        <v>0</v>
      </c>
      <c r="AQ116" s="127">
        <f t="shared" si="3"/>
        <v>0</v>
      </c>
    </row>
    <row r="117" spans="1:43" s="68" customFormat="1" ht="14.25" hidden="1" x14ac:dyDescent="0.3">
      <c r="A117" s="192">
        <v>96</v>
      </c>
      <c r="B117" s="136"/>
      <c r="C117" s="137"/>
      <c r="D117" s="138"/>
      <c r="E117" s="139"/>
      <c r="F117" s="136"/>
      <c r="G117" s="139"/>
      <c r="H117" s="287"/>
      <c r="I117" s="292"/>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2"/>
        <v>0</v>
      </c>
      <c r="AQ117" s="127">
        <f t="shared" si="3"/>
        <v>0</v>
      </c>
    </row>
    <row r="118" spans="1:43" s="68" customFormat="1" ht="14.25" hidden="1" x14ac:dyDescent="0.3">
      <c r="A118" s="192">
        <v>97</v>
      </c>
      <c r="B118" s="136"/>
      <c r="C118" s="137"/>
      <c r="D118" s="138"/>
      <c r="E118" s="139"/>
      <c r="F118" s="136"/>
      <c r="G118" s="139"/>
      <c r="H118" s="287"/>
      <c r="I118" s="292"/>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si="2"/>
        <v>0</v>
      </c>
      <c r="AQ118" s="127">
        <f t="shared" si="3"/>
        <v>0</v>
      </c>
    </row>
    <row r="119" spans="1:43" s="68" customFormat="1" ht="14.25" hidden="1" x14ac:dyDescent="0.3">
      <c r="A119" s="192">
        <v>98</v>
      </c>
      <c r="B119" s="136"/>
      <c r="C119" s="137"/>
      <c r="D119" s="138"/>
      <c r="E119" s="139"/>
      <c r="F119" s="136"/>
      <c r="G119" s="139"/>
      <c r="H119" s="287"/>
      <c r="I119" s="292"/>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2"/>
        <v>0</v>
      </c>
      <c r="AQ119" s="127">
        <f t="shared" si="3"/>
        <v>0</v>
      </c>
    </row>
    <row r="120" spans="1:43" s="68" customFormat="1" ht="14.25" hidden="1" x14ac:dyDescent="0.3">
      <c r="A120" s="192">
        <v>99</v>
      </c>
      <c r="B120" s="136"/>
      <c r="C120" s="137"/>
      <c r="D120" s="138"/>
      <c r="E120" s="139"/>
      <c r="F120" s="136"/>
      <c r="G120" s="139"/>
      <c r="H120" s="287"/>
      <c r="I120" s="292"/>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2"/>
        <v>0</v>
      </c>
      <c r="AQ120" s="127">
        <f t="shared" si="3"/>
        <v>0</v>
      </c>
    </row>
    <row r="121" spans="1:43" s="68" customFormat="1" ht="14.25" hidden="1" x14ac:dyDescent="0.3">
      <c r="A121" s="192">
        <v>100</v>
      </c>
      <c r="B121" s="136"/>
      <c r="C121" s="137"/>
      <c r="D121" s="138"/>
      <c r="E121" s="139"/>
      <c r="F121" s="136"/>
      <c r="G121" s="139"/>
      <c r="H121" s="287"/>
      <c r="I121" s="292"/>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2"/>
        <v>0</v>
      </c>
      <c r="AQ121" s="127">
        <f t="shared" si="3"/>
        <v>0</v>
      </c>
    </row>
    <row r="122" spans="1:43" s="68" customFormat="1" ht="14.25" hidden="1" x14ac:dyDescent="0.3">
      <c r="A122" s="192">
        <v>101</v>
      </c>
      <c r="B122" s="136"/>
      <c r="C122" s="137"/>
      <c r="D122" s="138"/>
      <c r="E122" s="139"/>
      <c r="F122" s="136"/>
      <c r="G122" s="139"/>
      <c r="H122" s="287"/>
      <c r="I122" s="292"/>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2"/>
        <v>0</v>
      </c>
      <c r="AQ122" s="127">
        <f t="shared" si="3"/>
        <v>0</v>
      </c>
    </row>
    <row r="123" spans="1:43" s="68" customFormat="1" ht="14.25" hidden="1" x14ac:dyDescent="0.3">
      <c r="A123" s="192">
        <v>102</v>
      </c>
      <c r="B123" s="136"/>
      <c r="C123" s="137"/>
      <c r="D123" s="138"/>
      <c r="E123" s="139"/>
      <c r="F123" s="136"/>
      <c r="G123" s="139"/>
      <c r="H123" s="287"/>
      <c r="I123" s="292"/>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2"/>
        <v>0</v>
      </c>
      <c r="AQ123" s="127">
        <f t="shared" si="3"/>
        <v>0</v>
      </c>
    </row>
    <row r="124" spans="1:43" s="68" customFormat="1" ht="14.25" hidden="1" x14ac:dyDescent="0.3">
      <c r="A124" s="192">
        <v>103</v>
      </c>
      <c r="B124" s="136"/>
      <c r="C124" s="137"/>
      <c r="D124" s="138"/>
      <c r="E124" s="139"/>
      <c r="F124" s="136"/>
      <c r="G124" s="139"/>
      <c r="H124" s="287"/>
      <c r="I124" s="292"/>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2"/>
        <v>0</v>
      </c>
      <c r="AQ124" s="127">
        <f t="shared" si="3"/>
        <v>0</v>
      </c>
    </row>
    <row r="125" spans="1:43" s="68" customFormat="1" ht="14.25" hidden="1" x14ac:dyDescent="0.3">
      <c r="A125" s="192">
        <v>104</v>
      </c>
      <c r="B125" s="136"/>
      <c r="C125" s="137"/>
      <c r="D125" s="138"/>
      <c r="E125" s="139"/>
      <c r="F125" s="136"/>
      <c r="G125" s="139"/>
      <c r="H125" s="287"/>
      <c r="I125" s="292"/>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2"/>
        <v>0</v>
      </c>
      <c r="AQ125" s="127">
        <f t="shared" si="3"/>
        <v>0</v>
      </c>
    </row>
    <row r="126" spans="1:43" s="68" customFormat="1" ht="14.25" hidden="1" x14ac:dyDescent="0.3">
      <c r="A126" s="192">
        <v>105</v>
      </c>
      <c r="B126" s="136"/>
      <c r="C126" s="137"/>
      <c r="D126" s="138"/>
      <c r="E126" s="139"/>
      <c r="F126" s="136"/>
      <c r="G126" s="139"/>
      <c r="H126" s="287"/>
      <c r="I126" s="292"/>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2"/>
        <v>0</v>
      </c>
      <c r="AQ126" s="127">
        <f t="shared" si="3"/>
        <v>0</v>
      </c>
    </row>
    <row r="127" spans="1:43" s="68" customFormat="1" ht="14.25" hidden="1" x14ac:dyDescent="0.3">
      <c r="A127" s="192">
        <v>106</v>
      </c>
      <c r="B127" s="136"/>
      <c r="C127" s="137"/>
      <c r="D127" s="138"/>
      <c r="E127" s="139"/>
      <c r="F127" s="136"/>
      <c r="G127" s="139"/>
      <c r="H127" s="287"/>
      <c r="I127" s="292"/>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2"/>
        <v>0</v>
      </c>
      <c r="AQ127" s="127">
        <f t="shared" si="3"/>
        <v>0</v>
      </c>
    </row>
    <row r="128" spans="1:43" s="68" customFormat="1" ht="14.25" hidden="1" x14ac:dyDescent="0.3">
      <c r="A128" s="192">
        <v>107</v>
      </c>
      <c r="B128" s="136"/>
      <c r="C128" s="137"/>
      <c r="D128" s="138"/>
      <c r="E128" s="139"/>
      <c r="F128" s="136"/>
      <c r="G128" s="139"/>
      <c r="H128" s="287"/>
      <c r="I128" s="292"/>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2"/>
        <v>0</v>
      </c>
      <c r="AQ128" s="127">
        <f t="shared" si="3"/>
        <v>0</v>
      </c>
    </row>
    <row r="129" spans="1:43" s="68" customFormat="1" ht="14.25" hidden="1" x14ac:dyDescent="0.3">
      <c r="A129" s="192">
        <v>108</v>
      </c>
      <c r="B129" s="136"/>
      <c r="C129" s="137"/>
      <c r="D129" s="138"/>
      <c r="E129" s="139"/>
      <c r="F129" s="136"/>
      <c r="G129" s="139"/>
      <c r="H129" s="287"/>
      <c r="I129" s="292"/>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2"/>
        <v>0</v>
      </c>
      <c r="AQ129" s="127">
        <f t="shared" si="3"/>
        <v>0</v>
      </c>
    </row>
    <row r="130" spans="1:43" s="68" customFormat="1" ht="14.25" hidden="1" x14ac:dyDescent="0.3">
      <c r="A130" s="192">
        <v>109</v>
      </c>
      <c r="B130" s="136"/>
      <c r="C130" s="137"/>
      <c r="D130" s="138"/>
      <c r="E130" s="139"/>
      <c r="F130" s="136"/>
      <c r="G130" s="139"/>
      <c r="H130" s="287"/>
      <c r="I130" s="292"/>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2"/>
        <v>0</v>
      </c>
      <c r="AQ130" s="127">
        <f t="shared" si="3"/>
        <v>0</v>
      </c>
    </row>
    <row r="131" spans="1:43" s="68" customFormat="1" ht="14.25" hidden="1" x14ac:dyDescent="0.3">
      <c r="A131" s="192">
        <v>110</v>
      </c>
      <c r="B131" s="136"/>
      <c r="C131" s="137"/>
      <c r="D131" s="138"/>
      <c r="E131" s="139"/>
      <c r="F131" s="136"/>
      <c r="G131" s="139"/>
      <c r="H131" s="287"/>
      <c r="I131" s="292"/>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2"/>
        <v>0</v>
      </c>
      <c r="AQ131" s="127">
        <f t="shared" si="3"/>
        <v>0</v>
      </c>
    </row>
    <row r="132" spans="1:43" s="68" customFormat="1" ht="14.25" hidden="1" x14ac:dyDescent="0.3">
      <c r="A132" s="192">
        <v>111</v>
      </c>
      <c r="B132" s="136"/>
      <c r="C132" s="137"/>
      <c r="D132" s="138"/>
      <c r="E132" s="139"/>
      <c r="F132" s="136"/>
      <c r="G132" s="139"/>
      <c r="H132" s="287"/>
      <c r="I132" s="292"/>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2"/>
        <v>0</v>
      </c>
      <c r="AQ132" s="127">
        <f t="shared" si="3"/>
        <v>0</v>
      </c>
    </row>
    <row r="133" spans="1:43" s="68" customFormat="1" ht="14.25" hidden="1" x14ac:dyDescent="0.3">
      <c r="A133" s="192">
        <v>112</v>
      </c>
      <c r="B133" s="136"/>
      <c r="C133" s="137"/>
      <c r="D133" s="138"/>
      <c r="E133" s="139"/>
      <c r="F133" s="136"/>
      <c r="G133" s="139"/>
      <c r="H133" s="287"/>
      <c r="I133" s="292"/>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2"/>
        <v>0</v>
      </c>
      <c r="AQ133" s="127">
        <f t="shared" si="3"/>
        <v>0</v>
      </c>
    </row>
    <row r="134" spans="1:43" s="68" customFormat="1" ht="14.25" hidden="1" x14ac:dyDescent="0.3">
      <c r="A134" s="192">
        <v>113</v>
      </c>
      <c r="B134" s="136"/>
      <c r="C134" s="137"/>
      <c r="D134" s="138"/>
      <c r="E134" s="139"/>
      <c r="F134" s="136"/>
      <c r="G134" s="139"/>
      <c r="H134" s="287"/>
      <c r="I134" s="292"/>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2"/>
        <v>0</v>
      </c>
      <c r="AQ134" s="127">
        <f t="shared" si="3"/>
        <v>0</v>
      </c>
    </row>
    <row r="135" spans="1:43" s="68" customFormat="1" ht="14.25" hidden="1" x14ac:dyDescent="0.3">
      <c r="A135" s="192">
        <v>114</v>
      </c>
      <c r="B135" s="136"/>
      <c r="C135" s="137"/>
      <c r="D135" s="138"/>
      <c r="E135" s="139"/>
      <c r="F135" s="136"/>
      <c r="G135" s="139"/>
      <c r="H135" s="287"/>
      <c r="I135" s="292"/>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2"/>
        <v>0</v>
      </c>
      <c r="AQ135" s="127">
        <f t="shared" si="3"/>
        <v>0</v>
      </c>
    </row>
    <row r="136" spans="1:43" s="68" customFormat="1" ht="14.25" hidden="1" x14ac:dyDescent="0.3">
      <c r="A136" s="192">
        <v>115</v>
      </c>
      <c r="B136" s="136"/>
      <c r="C136" s="137"/>
      <c r="D136" s="138"/>
      <c r="E136" s="139"/>
      <c r="F136" s="136"/>
      <c r="G136" s="139"/>
      <c r="H136" s="287"/>
      <c r="I136" s="292"/>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2"/>
        <v>0</v>
      </c>
      <c r="AQ136" s="127">
        <f t="shared" si="3"/>
        <v>0</v>
      </c>
    </row>
    <row r="137" spans="1:43" s="68" customFormat="1" ht="14.25" hidden="1" x14ac:dyDescent="0.3">
      <c r="A137" s="192">
        <v>116</v>
      </c>
      <c r="B137" s="136"/>
      <c r="C137" s="137"/>
      <c r="D137" s="138"/>
      <c r="E137" s="139"/>
      <c r="F137" s="136"/>
      <c r="G137" s="139"/>
      <c r="H137" s="287"/>
      <c r="I137" s="292"/>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2"/>
        <v>0</v>
      </c>
      <c r="AQ137" s="127">
        <f t="shared" si="3"/>
        <v>0</v>
      </c>
    </row>
    <row r="138" spans="1:43" s="68" customFormat="1" ht="14.25" hidden="1" x14ac:dyDescent="0.3">
      <c r="A138" s="192">
        <v>117</v>
      </c>
      <c r="B138" s="136"/>
      <c r="C138" s="137"/>
      <c r="D138" s="138"/>
      <c r="E138" s="139"/>
      <c r="F138" s="136"/>
      <c r="G138" s="139"/>
      <c r="H138" s="287"/>
      <c r="I138" s="292"/>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2"/>
        <v>0</v>
      </c>
      <c r="AQ138" s="127">
        <f t="shared" si="3"/>
        <v>0</v>
      </c>
    </row>
    <row r="139" spans="1:43" s="68" customFormat="1" ht="14.25" hidden="1" x14ac:dyDescent="0.3">
      <c r="A139" s="192">
        <v>118</v>
      </c>
      <c r="B139" s="136"/>
      <c r="C139" s="137"/>
      <c r="D139" s="138"/>
      <c r="E139" s="139"/>
      <c r="F139" s="136"/>
      <c r="G139" s="139"/>
      <c r="H139" s="287"/>
      <c r="I139" s="292"/>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2"/>
        <v>0</v>
      </c>
      <c r="AQ139" s="127">
        <f t="shared" si="3"/>
        <v>0</v>
      </c>
    </row>
    <row r="140" spans="1:43" s="68" customFormat="1" ht="14.25" hidden="1" x14ac:dyDescent="0.3">
      <c r="A140" s="192">
        <v>119</v>
      </c>
      <c r="B140" s="136"/>
      <c r="C140" s="137"/>
      <c r="D140" s="138"/>
      <c r="E140" s="139"/>
      <c r="F140" s="136"/>
      <c r="G140" s="139"/>
      <c r="H140" s="287"/>
      <c r="I140" s="292"/>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2"/>
        <v>0</v>
      </c>
      <c r="AQ140" s="127">
        <f t="shared" si="3"/>
        <v>0</v>
      </c>
    </row>
    <row r="141" spans="1:43" s="68" customFormat="1" ht="14.25" hidden="1" x14ac:dyDescent="0.3">
      <c r="A141" s="192">
        <v>120</v>
      </c>
      <c r="B141" s="136"/>
      <c r="C141" s="137"/>
      <c r="D141" s="138"/>
      <c r="E141" s="139"/>
      <c r="F141" s="136"/>
      <c r="G141" s="139"/>
      <c r="H141" s="287"/>
      <c r="I141" s="292"/>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2"/>
        <v>0</v>
      </c>
      <c r="AQ141" s="127">
        <f t="shared" si="3"/>
        <v>0</v>
      </c>
    </row>
    <row r="142" spans="1:43" s="68" customFormat="1" ht="14.25" hidden="1" x14ac:dyDescent="0.3">
      <c r="A142" s="192">
        <v>121</v>
      </c>
      <c r="B142" s="136"/>
      <c r="C142" s="137"/>
      <c r="D142" s="138"/>
      <c r="E142" s="139"/>
      <c r="F142" s="136"/>
      <c r="G142" s="139"/>
      <c r="H142" s="287"/>
      <c r="I142" s="292"/>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2"/>
        <v>0</v>
      </c>
      <c r="AQ142" s="127">
        <f t="shared" si="3"/>
        <v>0</v>
      </c>
    </row>
    <row r="143" spans="1:43" s="68" customFormat="1" ht="14.25" hidden="1" x14ac:dyDescent="0.3">
      <c r="A143" s="192">
        <v>122</v>
      </c>
      <c r="B143" s="136"/>
      <c r="C143" s="137"/>
      <c r="D143" s="138"/>
      <c r="E143" s="139"/>
      <c r="F143" s="136"/>
      <c r="G143" s="139"/>
      <c r="H143" s="287"/>
      <c r="I143" s="292"/>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2"/>
        <v>0</v>
      </c>
      <c r="AQ143" s="127">
        <f t="shared" si="3"/>
        <v>0</v>
      </c>
    </row>
    <row r="144" spans="1:43" s="68" customFormat="1" ht="14.25" hidden="1" x14ac:dyDescent="0.3">
      <c r="A144" s="192">
        <v>123</v>
      </c>
      <c r="B144" s="136"/>
      <c r="C144" s="137"/>
      <c r="D144" s="138"/>
      <c r="E144" s="139"/>
      <c r="F144" s="136"/>
      <c r="G144" s="139"/>
      <c r="H144" s="287"/>
      <c r="I144" s="292"/>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2"/>
        <v>0</v>
      </c>
      <c r="AQ144" s="127">
        <f t="shared" si="3"/>
        <v>0</v>
      </c>
    </row>
    <row r="145" spans="1:43" s="68" customFormat="1" ht="14.25" hidden="1" x14ac:dyDescent="0.3">
      <c r="A145" s="192">
        <v>124</v>
      </c>
      <c r="B145" s="136"/>
      <c r="C145" s="137"/>
      <c r="D145" s="138"/>
      <c r="E145" s="139"/>
      <c r="F145" s="136"/>
      <c r="G145" s="139"/>
      <c r="H145" s="287"/>
      <c r="I145" s="292"/>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2"/>
        <v>0</v>
      </c>
      <c r="AQ145" s="127">
        <f t="shared" si="3"/>
        <v>0</v>
      </c>
    </row>
    <row r="146" spans="1:43" s="68" customFormat="1" ht="14.25" hidden="1" x14ac:dyDescent="0.3">
      <c r="A146" s="192">
        <v>125</v>
      </c>
      <c r="B146" s="136"/>
      <c r="C146" s="137"/>
      <c r="D146" s="138"/>
      <c r="E146" s="139"/>
      <c r="F146" s="136"/>
      <c r="G146" s="139"/>
      <c r="H146" s="287"/>
      <c r="I146" s="292"/>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2"/>
        <v>0</v>
      </c>
      <c r="AQ146" s="127">
        <f t="shared" si="3"/>
        <v>0</v>
      </c>
    </row>
    <row r="147" spans="1:43" s="68" customFormat="1" ht="14.25" hidden="1" x14ac:dyDescent="0.3">
      <c r="A147" s="192">
        <v>126</v>
      </c>
      <c r="B147" s="136"/>
      <c r="C147" s="137"/>
      <c r="D147" s="138"/>
      <c r="E147" s="139"/>
      <c r="F147" s="136"/>
      <c r="G147" s="139"/>
      <c r="H147" s="287"/>
      <c r="I147" s="292"/>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2"/>
        <v>0</v>
      </c>
      <c r="AQ147" s="127">
        <f t="shared" si="3"/>
        <v>0</v>
      </c>
    </row>
    <row r="148" spans="1:43" s="68" customFormat="1" ht="14.25" hidden="1" x14ac:dyDescent="0.3">
      <c r="A148" s="192">
        <v>127</v>
      </c>
      <c r="B148" s="136"/>
      <c r="C148" s="137"/>
      <c r="D148" s="138"/>
      <c r="E148" s="139"/>
      <c r="F148" s="136"/>
      <c r="G148" s="139"/>
      <c r="H148" s="287"/>
      <c r="I148" s="292"/>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2"/>
        <v>0</v>
      </c>
      <c r="AQ148" s="127">
        <f t="shared" si="3"/>
        <v>0</v>
      </c>
    </row>
    <row r="149" spans="1:43" s="68" customFormat="1" ht="14.25" hidden="1" x14ac:dyDescent="0.3">
      <c r="A149" s="192">
        <v>128</v>
      </c>
      <c r="B149" s="136"/>
      <c r="C149" s="137"/>
      <c r="D149" s="138"/>
      <c r="E149" s="139"/>
      <c r="F149" s="136"/>
      <c r="G149" s="139"/>
      <c r="H149" s="287"/>
      <c r="I149" s="292"/>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2"/>
        <v>0</v>
      </c>
      <c r="AQ149" s="127">
        <f t="shared" si="3"/>
        <v>0</v>
      </c>
    </row>
    <row r="150" spans="1:43" s="68" customFormat="1" ht="14.25" hidden="1" x14ac:dyDescent="0.3">
      <c r="A150" s="192">
        <v>129</v>
      </c>
      <c r="B150" s="136"/>
      <c r="C150" s="137"/>
      <c r="D150" s="138"/>
      <c r="E150" s="139"/>
      <c r="F150" s="136"/>
      <c r="G150" s="139"/>
      <c r="H150" s="287"/>
      <c r="I150" s="292"/>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213" si="4">SUM(J150:AO150)</f>
        <v>0</v>
      </c>
      <c r="AQ150" s="127">
        <f t="shared" ref="AQ150:AQ213" si="5">AP150-B150</f>
        <v>0</v>
      </c>
    </row>
    <row r="151" spans="1:43" s="68" customFormat="1" ht="14.25" hidden="1" x14ac:dyDescent="0.3">
      <c r="A151" s="192">
        <v>130</v>
      </c>
      <c r="B151" s="136"/>
      <c r="C151" s="137"/>
      <c r="D151" s="138"/>
      <c r="E151" s="139"/>
      <c r="F151" s="136"/>
      <c r="G151" s="139"/>
      <c r="H151" s="287"/>
      <c r="I151" s="292"/>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4"/>
        <v>0</v>
      </c>
      <c r="AQ151" s="127">
        <f t="shared" si="5"/>
        <v>0</v>
      </c>
    </row>
    <row r="152" spans="1:43" s="68" customFormat="1" ht="14.25" hidden="1" x14ac:dyDescent="0.3">
      <c r="A152" s="192">
        <v>131</v>
      </c>
      <c r="B152" s="136"/>
      <c r="C152" s="137"/>
      <c r="D152" s="138"/>
      <c r="E152" s="139"/>
      <c r="F152" s="136"/>
      <c r="G152" s="139"/>
      <c r="H152" s="287"/>
      <c r="I152" s="292"/>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4"/>
        <v>0</v>
      </c>
      <c r="AQ152" s="127">
        <f t="shared" si="5"/>
        <v>0</v>
      </c>
    </row>
    <row r="153" spans="1:43" s="68" customFormat="1" ht="14.25" hidden="1" x14ac:dyDescent="0.3">
      <c r="A153" s="192">
        <v>132</v>
      </c>
      <c r="B153" s="136"/>
      <c r="C153" s="137"/>
      <c r="D153" s="138"/>
      <c r="E153" s="139"/>
      <c r="F153" s="136"/>
      <c r="G153" s="139"/>
      <c r="H153" s="287"/>
      <c r="I153" s="292"/>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4"/>
        <v>0</v>
      </c>
      <c r="AQ153" s="127">
        <f t="shared" si="5"/>
        <v>0</v>
      </c>
    </row>
    <row r="154" spans="1:43" s="68" customFormat="1" ht="14.25" hidden="1" x14ac:dyDescent="0.3">
      <c r="A154" s="192">
        <v>133</v>
      </c>
      <c r="B154" s="136"/>
      <c r="C154" s="137"/>
      <c r="D154" s="138"/>
      <c r="E154" s="139"/>
      <c r="F154" s="136"/>
      <c r="G154" s="139"/>
      <c r="H154" s="287"/>
      <c r="I154" s="292"/>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4"/>
        <v>0</v>
      </c>
      <c r="AQ154" s="127">
        <f t="shared" si="5"/>
        <v>0</v>
      </c>
    </row>
    <row r="155" spans="1:43" s="68" customFormat="1" ht="14.25" hidden="1" x14ac:dyDescent="0.3">
      <c r="A155" s="192">
        <v>134</v>
      </c>
      <c r="B155" s="136"/>
      <c r="C155" s="137"/>
      <c r="D155" s="138"/>
      <c r="E155" s="139"/>
      <c r="F155" s="136"/>
      <c r="G155" s="139"/>
      <c r="H155" s="287"/>
      <c r="I155" s="292"/>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4"/>
        <v>0</v>
      </c>
      <c r="AQ155" s="127">
        <f t="shared" si="5"/>
        <v>0</v>
      </c>
    </row>
    <row r="156" spans="1:43" s="68" customFormat="1" ht="14.25" hidden="1" x14ac:dyDescent="0.3">
      <c r="A156" s="192">
        <v>135</v>
      </c>
      <c r="B156" s="136"/>
      <c r="C156" s="137"/>
      <c r="D156" s="138"/>
      <c r="E156" s="139"/>
      <c r="F156" s="136"/>
      <c r="G156" s="139"/>
      <c r="H156" s="287"/>
      <c r="I156" s="292"/>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4"/>
        <v>0</v>
      </c>
      <c r="AQ156" s="127">
        <f t="shared" si="5"/>
        <v>0</v>
      </c>
    </row>
    <row r="157" spans="1:43" s="68" customFormat="1" ht="14.25" hidden="1" x14ac:dyDescent="0.3">
      <c r="A157" s="192">
        <v>136</v>
      </c>
      <c r="B157" s="136"/>
      <c r="C157" s="137"/>
      <c r="D157" s="138"/>
      <c r="E157" s="139"/>
      <c r="F157" s="136"/>
      <c r="G157" s="139"/>
      <c r="H157" s="287"/>
      <c r="I157" s="292"/>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4"/>
        <v>0</v>
      </c>
      <c r="AQ157" s="127">
        <f t="shared" si="5"/>
        <v>0</v>
      </c>
    </row>
    <row r="158" spans="1:43" s="68" customFormat="1" ht="14.25" hidden="1" x14ac:dyDescent="0.3">
      <c r="A158" s="192">
        <v>137</v>
      </c>
      <c r="B158" s="136"/>
      <c r="C158" s="137"/>
      <c r="D158" s="138"/>
      <c r="E158" s="139"/>
      <c r="F158" s="136"/>
      <c r="G158" s="139"/>
      <c r="H158" s="287"/>
      <c r="I158" s="292"/>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4"/>
        <v>0</v>
      </c>
      <c r="AQ158" s="127">
        <f t="shared" si="5"/>
        <v>0</v>
      </c>
    </row>
    <row r="159" spans="1:43" s="68" customFormat="1" ht="14.25" hidden="1" x14ac:dyDescent="0.3">
      <c r="A159" s="192">
        <v>138</v>
      </c>
      <c r="B159" s="136"/>
      <c r="C159" s="137"/>
      <c r="D159" s="138"/>
      <c r="E159" s="139"/>
      <c r="F159" s="136"/>
      <c r="G159" s="139"/>
      <c r="H159" s="287"/>
      <c r="I159" s="292"/>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4"/>
        <v>0</v>
      </c>
      <c r="AQ159" s="127">
        <f t="shared" si="5"/>
        <v>0</v>
      </c>
    </row>
    <row r="160" spans="1:43" s="68" customFormat="1" ht="14.25" hidden="1" x14ac:dyDescent="0.3">
      <c r="A160" s="192">
        <v>139</v>
      </c>
      <c r="B160" s="136"/>
      <c r="C160" s="137"/>
      <c r="D160" s="138"/>
      <c r="E160" s="139"/>
      <c r="F160" s="136"/>
      <c r="G160" s="139"/>
      <c r="H160" s="287"/>
      <c r="I160" s="292"/>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4"/>
        <v>0</v>
      </c>
      <c r="AQ160" s="127">
        <f t="shared" si="5"/>
        <v>0</v>
      </c>
    </row>
    <row r="161" spans="1:43" s="68" customFormat="1" ht="14.25" hidden="1" x14ac:dyDescent="0.3">
      <c r="A161" s="192">
        <v>140</v>
      </c>
      <c r="B161" s="136"/>
      <c r="C161" s="137"/>
      <c r="D161" s="138"/>
      <c r="E161" s="139"/>
      <c r="F161" s="136"/>
      <c r="G161" s="139"/>
      <c r="H161" s="287"/>
      <c r="I161" s="292"/>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4"/>
        <v>0</v>
      </c>
      <c r="AQ161" s="127">
        <f t="shared" si="5"/>
        <v>0</v>
      </c>
    </row>
    <row r="162" spans="1:43" s="68" customFormat="1" ht="14.25" hidden="1" x14ac:dyDescent="0.3">
      <c r="A162" s="192">
        <v>141</v>
      </c>
      <c r="B162" s="136"/>
      <c r="C162" s="137"/>
      <c r="D162" s="138"/>
      <c r="E162" s="139"/>
      <c r="F162" s="136"/>
      <c r="G162" s="139"/>
      <c r="H162" s="287"/>
      <c r="I162" s="292"/>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4"/>
        <v>0</v>
      </c>
      <c r="AQ162" s="127">
        <f t="shared" si="5"/>
        <v>0</v>
      </c>
    </row>
    <row r="163" spans="1:43" s="68" customFormat="1" ht="14.25" hidden="1" x14ac:dyDescent="0.3">
      <c r="A163" s="192">
        <v>142</v>
      </c>
      <c r="B163" s="136"/>
      <c r="C163" s="137"/>
      <c r="D163" s="138"/>
      <c r="E163" s="139"/>
      <c r="F163" s="136"/>
      <c r="G163" s="139"/>
      <c r="H163" s="287"/>
      <c r="I163" s="292"/>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4"/>
        <v>0</v>
      </c>
      <c r="AQ163" s="127">
        <f t="shared" si="5"/>
        <v>0</v>
      </c>
    </row>
    <row r="164" spans="1:43" s="68" customFormat="1" ht="14.25" hidden="1" x14ac:dyDescent="0.3">
      <c r="A164" s="192">
        <v>143</v>
      </c>
      <c r="B164" s="136"/>
      <c r="C164" s="137"/>
      <c r="D164" s="138"/>
      <c r="E164" s="139"/>
      <c r="F164" s="136"/>
      <c r="G164" s="139"/>
      <c r="H164" s="287"/>
      <c r="I164" s="292"/>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4"/>
        <v>0</v>
      </c>
      <c r="AQ164" s="127">
        <f t="shared" si="5"/>
        <v>0</v>
      </c>
    </row>
    <row r="165" spans="1:43" s="68" customFormat="1" ht="14.25" hidden="1" x14ac:dyDescent="0.3">
      <c r="A165" s="192">
        <v>144</v>
      </c>
      <c r="B165" s="136"/>
      <c r="C165" s="137"/>
      <c r="D165" s="138"/>
      <c r="E165" s="139"/>
      <c r="F165" s="136"/>
      <c r="G165" s="139"/>
      <c r="H165" s="287"/>
      <c r="I165" s="292"/>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4"/>
        <v>0</v>
      </c>
      <c r="AQ165" s="127">
        <f t="shared" si="5"/>
        <v>0</v>
      </c>
    </row>
    <row r="166" spans="1:43" s="68" customFormat="1" ht="14.25" hidden="1" x14ac:dyDescent="0.3">
      <c r="A166" s="192">
        <v>145</v>
      </c>
      <c r="B166" s="136"/>
      <c r="C166" s="137"/>
      <c r="D166" s="138"/>
      <c r="E166" s="139"/>
      <c r="F166" s="136"/>
      <c r="G166" s="139"/>
      <c r="H166" s="287"/>
      <c r="I166" s="292"/>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4"/>
        <v>0</v>
      </c>
      <c r="AQ166" s="127">
        <f t="shared" si="5"/>
        <v>0</v>
      </c>
    </row>
    <row r="167" spans="1:43" s="68" customFormat="1" ht="14.25" hidden="1" x14ac:dyDescent="0.3">
      <c r="A167" s="192">
        <v>146</v>
      </c>
      <c r="B167" s="136"/>
      <c r="C167" s="137"/>
      <c r="D167" s="138"/>
      <c r="E167" s="139"/>
      <c r="F167" s="136"/>
      <c r="G167" s="139"/>
      <c r="H167" s="287"/>
      <c r="I167" s="292"/>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4"/>
        <v>0</v>
      </c>
      <c r="AQ167" s="127">
        <f t="shared" si="5"/>
        <v>0</v>
      </c>
    </row>
    <row r="168" spans="1:43" s="68" customFormat="1" ht="14.25" hidden="1" x14ac:dyDescent="0.3">
      <c r="A168" s="192">
        <v>147</v>
      </c>
      <c r="B168" s="136"/>
      <c r="C168" s="137"/>
      <c r="D168" s="138"/>
      <c r="E168" s="139"/>
      <c r="F168" s="136"/>
      <c r="G168" s="139"/>
      <c r="H168" s="287"/>
      <c r="I168" s="292"/>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4"/>
        <v>0</v>
      </c>
      <c r="AQ168" s="127">
        <f t="shared" si="5"/>
        <v>0</v>
      </c>
    </row>
    <row r="169" spans="1:43" s="68" customFormat="1" ht="14.25" hidden="1" x14ac:dyDescent="0.3">
      <c r="A169" s="192">
        <v>148</v>
      </c>
      <c r="B169" s="136"/>
      <c r="C169" s="137"/>
      <c r="D169" s="138"/>
      <c r="E169" s="139"/>
      <c r="F169" s="136"/>
      <c r="G169" s="139"/>
      <c r="H169" s="287"/>
      <c r="I169" s="292"/>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4"/>
        <v>0</v>
      </c>
      <c r="AQ169" s="127">
        <f t="shared" si="5"/>
        <v>0</v>
      </c>
    </row>
    <row r="170" spans="1:43" s="68" customFormat="1" ht="14.25" hidden="1" x14ac:dyDescent="0.3">
      <c r="A170" s="192">
        <v>149</v>
      </c>
      <c r="B170" s="136"/>
      <c r="C170" s="137"/>
      <c r="D170" s="138"/>
      <c r="E170" s="139"/>
      <c r="F170" s="136"/>
      <c r="G170" s="139"/>
      <c r="H170" s="287"/>
      <c r="I170" s="292"/>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4"/>
        <v>0</v>
      </c>
      <c r="AQ170" s="127">
        <f t="shared" si="5"/>
        <v>0</v>
      </c>
    </row>
    <row r="171" spans="1:43" s="68" customFormat="1" ht="14.25" hidden="1" x14ac:dyDescent="0.3">
      <c r="A171" s="192">
        <v>150</v>
      </c>
      <c r="B171" s="136"/>
      <c r="C171" s="137"/>
      <c r="D171" s="138"/>
      <c r="E171" s="139"/>
      <c r="F171" s="136"/>
      <c r="G171" s="139"/>
      <c r="H171" s="287"/>
      <c r="I171" s="292"/>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4"/>
        <v>0</v>
      </c>
      <c r="AQ171" s="127">
        <f t="shared" si="5"/>
        <v>0</v>
      </c>
    </row>
    <row r="172" spans="1:43" s="68" customFormat="1" ht="14.25" hidden="1" x14ac:dyDescent="0.3">
      <c r="A172" s="192">
        <v>151</v>
      </c>
      <c r="B172" s="136"/>
      <c r="C172" s="137"/>
      <c r="D172" s="138"/>
      <c r="E172" s="139"/>
      <c r="F172" s="136"/>
      <c r="G172" s="139"/>
      <c r="H172" s="287"/>
      <c r="I172" s="292"/>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4"/>
        <v>0</v>
      </c>
      <c r="AQ172" s="127">
        <f t="shared" si="5"/>
        <v>0</v>
      </c>
    </row>
    <row r="173" spans="1:43" s="68" customFormat="1" ht="14.25" hidden="1" x14ac:dyDescent="0.3">
      <c r="A173" s="192">
        <v>152</v>
      </c>
      <c r="B173" s="136"/>
      <c r="C173" s="137"/>
      <c r="D173" s="138"/>
      <c r="E173" s="139"/>
      <c r="F173" s="136"/>
      <c r="G173" s="139"/>
      <c r="H173" s="287"/>
      <c r="I173" s="292"/>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4"/>
        <v>0</v>
      </c>
      <c r="AQ173" s="127">
        <f t="shared" si="5"/>
        <v>0</v>
      </c>
    </row>
    <row r="174" spans="1:43" s="68" customFormat="1" ht="14.25" hidden="1" x14ac:dyDescent="0.3">
      <c r="A174" s="192">
        <v>153</v>
      </c>
      <c r="B174" s="136"/>
      <c r="C174" s="137"/>
      <c r="D174" s="138"/>
      <c r="E174" s="139"/>
      <c r="F174" s="136"/>
      <c r="G174" s="139"/>
      <c r="H174" s="287"/>
      <c r="I174" s="292"/>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4"/>
        <v>0</v>
      </c>
      <c r="AQ174" s="127">
        <f t="shared" si="5"/>
        <v>0</v>
      </c>
    </row>
    <row r="175" spans="1:43" s="68" customFormat="1" ht="14.25" hidden="1" x14ac:dyDescent="0.3">
      <c r="A175" s="192">
        <v>154</v>
      </c>
      <c r="B175" s="136"/>
      <c r="C175" s="137"/>
      <c r="D175" s="138"/>
      <c r="E175" s="139"/>
      <c r="F175" s="136"/>
      <c r="G175" s="139"/>
      <c r="H175" s="287"/>
      <c r="I175" s="292"/>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4"/>
        <v>0</v>
      </c>
      <c r="AQ175" s="127">
        <f t="shared" si="5"/>
        <v>0</v>
      </c>
    </row>
    <row r="176" spans="1:43" s="68" customFormat="1" ht="14.25" hidden="1" x14ac:dyDescent="0.3">
      <c r="A176" s="192">
        <v>155</v>
      </c>
      <c r="B176" s="136"/>
      <c r="C176" s="137"/>
      <c r="D176" s="138"/>
      <c r="E176" s="139"/>
      <c r="F176" s="136"/>
      <c r="G176" s="139"/>
      <c r="H176" s="287"/>
      <c r="I176" s="292"/>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4"/>
        <v>0</v>
      </c>
      <c r="AQ176" s="127">
        <f t="shared" si="5"/>
        <v>0</v>
      </c>
    </row>
    <row r="177" spans="1:43" s="68" customFormat="1" ht="14.25" hidden="1" x14ac:dyDescent="0.3">
      <c r="A177" s="192">
        <v>156</v>
      </c>
      <c r="B177" s="136"/>
      <c r="C177" s="137"/>
      <c r="D177" s="138"/>
      <c r="E177" s="139"/>
      <c r="F177" s="136"/>
      <c r="G177" s="139"/>
      <c r="H177" s="287"/>
      <c r="I177" s="292"/>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4"/>
        <v>0</v>
      </c>
      <c r="AQ177" s="127">
        <f t="shared" si="5"/>
        <v>0</v>
      </c>
    </row>
    <row r="178" spans="1:43" s="68" customFormat="1" ht="14.25" hidden="1" x14ac:dyDescent="0.3">
      <c r="A178" s="192">
        <v>157</v>
      </c>
      <c r="B178" s="136"/>
      <c r="C178" s="137"/>
      <c r="D178" s="138"/>
      <c r="E178" s="139"/>
      <c r="F178" s="136"/>
      <c r="G178" s="139"/>
      <c r="H178" s="287"/>
      <c r="I178" s="292"/>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4"/>
        <v>0</v>
      </c>
      <c r="AQ178" s="127">
        <f t="shared" si="5"/>
        <v>0</v>
      </c>
    </row>
    <row r="179" spans="1:43" s="68" customFormat="1" ht="14.25" hidden="1" x14ac:dyDescent="0.3">
      <c r="A179" s="192">
        <v>158</v>
      </c>
      <c r="B179" s="136"/>
      <c r="C179" s="137"/>
      <c r="D179" s="138"/>
      <c r="E179" s="139"/>
      <c r="F179" s="136"/>
      <c r="G179" s="139"/>
      <c r="H179" s="287"/>
      <c r="I179" s="292"/>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4"/>
        <v>0</v>
      </c>
      <c r="AQ179" s="127">
        <f t="shared" si="5"/>
        <v>0</v>
      </c>
    </row>
    <row r="180" spans="1:43" s="68" customFormat="1" ht="14.25" hidden="1" x14ac:dyDescent="0.3">
      <c r="A180" s="192">
        <v>159</v>
      </c>
      <c r="B180" s="136"/>
      <c r="C180" s="137"/>
      <c r="D180" s="138"/>
      <c r="E180" s="139"/>
      <c r="F180" s="136"/>
      <c r="G180" s="139"/>
      <c r="H180" s="287"/>
      <c r="I180" s="292"/>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4"/>
        <v>0</v>
      </c>
      <c r="AQ180" s="127">
        <f t="shared" si="5"/>
        <v>0</v>
      </c>
    </row>
    <row r="181" spans="1:43" s="68" customFormat="1" ht="14.25" hidden="1" x14ac:dyDescent="0.3">
      <c r="A181" s="192">
        <v>160</v>
      </c>
      <c r="B181" s="136"/>
      <c r="C181" s="137"/>
      <c r="D181" s="138"/>
      <c r="E181" s="139"/>
      <c r="F181" s="136"/>
      <c r="G181" s="139"/>
      <c r="H181" s="287"/>
      <c r="I181" s="292"/>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4"/>
        <v>0</v>
      </c>
      <c r="AQ181" s="127">
        <f t="shared" si="5"/>
        <v>0</v>
      </c>
    </row>
    <row r="182" spans="1:43" s="68" customFormat="1" ht="14.25" hidden="1" x14ac:dyDescent="0.3">
      <c r="A182" s="192">
        <v>161</v>
      </c>
      <c r="B182" s="136"/>
      <c r="C182" s="137"/>
      <c r="D182" s="138"/>
      <c r="E182" s="139"/>
      <c r="F182" s="136"/>
      <c r="G182" s="139"/>
      <c r="H182" s="287"/>
      <c r="I182" s="292"/>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si="4"/>
        <v>0</v>
      </c>
      <c r="AQ182" s="127">
        <f t="shared" si="5"/>
        <v>0</v>
      </c>
    </row>
    <row r="183" spans="1:43" s="68" customFormat="1" ht="14.25" hidden="1" x14ac:dyDescent="0.3">
      <c r="A183" s="192">
        <v>162</v>
      </c>
      <c r="B183" s="136"/>
      <c r="C183" s="137"/>
      <c r="D183" s="138"/>
      <c r="E183" s="139"/>
      <c r="F183" s="136"/>
      <c r="G183" s="139"/>
      <c r="H183" s="287"/>
      <c r="I183" s="292"/>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4"/>
        <v>0</v>
      </c>
      <c r="AQ183" s="127">
        <f t="shared" si="5"/>
        <v>0</v>
      </c>
    </row>
    <row r="184" spans="1:43" s="68" customFormat="1" ht="14.25" hidden="1" x14ac:dyDescent="0.3">
      <c r="A184" s="192">
        <v>163</v>
      </c>
      <c r="B184" s="136"/>
      <c r="C184" s="137"/>
      <c r="D184" s="138"/>
      <c r="E184" s="139"/>
      <c r="F184" s="136"/>
      <c r="G184" s="139"/>
      <c r="H184" s="287"/>
      <c r="I184" s="292"/>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4"/>
        <v>0</v>
      </c>
      <c r="AQ184" s="127">
        <f t="shared" si="5"/>
        <v>0</v>
      </c>
    </row>
    <row r="185" spans="1:43" s="68" customFormat="1" ht="14.25" hidden="1" x14ac:dyDescent="0.3">
      <c r="A185" s="192">
        <v>164</v>
      </c>
      <c r="B185" s="136"/>
      <c r="C185" s="137"/>
      <c r="D185" s="138"/>
      <c r="E185" s="139"/>
      <c r="F185" s="136"/>
      <c r="G185" s="139"/>
      <c r="H185" s="287"/>
      <c r="I185" s="292"/>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4"/>
        <v>0</v>
      </c>
      <c r="AQ185" s="127">
        <f t="shared" si="5"/>
        <v>0</v>
      </c>
    </row>
    <row r="186" spans="1:43" s="68" customFormat="1" ht="14.25" hidden="1" x14ac:dyDescent="0.3">
      <c r="A186" s="192">
        <v>165</v>
      </c>
      <c r="B186" s="136"/>
      <c r="C186" s="137"/>
      <c r="D186" s="138"/>
      <c r="E186" s="139"/>
      <c r="F186" s="136"/>
      <c r="G186" s="139"/>
      <c r="H186" s="287"/>
      <c r="I186" s="292"/>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4"/>
        <v>0</v>
      </c>
      <c r="AQ186" s="127">
        <f t="shared" si="5"/>
        <v>0</v>
      </c>
    </row>
    <row r="187" spans="1:43" s="68" customFormat="1" ht="14.25" hidden="1" x14ac:dyDescent="0.3">
      <c r="A187" s="192">
        <v>166</v>
      </c>
      <c r="B187" s="136"/>
      <c r="C187" s="137"/>
      <c r="D187" s="138"/>
      <c r="E187" s="139"/>
      <c r="F187" s="136"/>
      <c r="G187" s="139"/>
      <c r="H187" s="287"/>
      <c r="I187" s="292"/>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4"/>
        <v>0</v>
      </c>
      <c r="AQ187" s="127">
        <f t="shared" si="5"/>
        <v>0</v>
      </c>
    </row>
    <row r="188" spans="1:43" s="68" customFormat="1" ht="14.25" hidden="1" x14ac:dyDescent="0.3">
      <c r="A188" s="192">
        <v>167</v>
      </c>
      <c r="B188" s="136"/>
      <c r="C188" s="137"/>
      <c r="D188" s="138"/>
      <c r="E188" s="139"/>
      <c r="F188" s="136"/>
      <c r="G188" s="139"/>
      <c r="H188" s="287"/>
      <c r="I188" s="292"/>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4"/>
        <v>0</v>
      </c>
      <c r="AQ188" s="127">
        <f t="shared" si="5"/>
        <v>0</v>
      </c>
    </row>
    <row r="189" spans="1:43" s="68" customFormat="1" ht="14.25" hidden="1" x14ac:dyDescent="0.3">
      <c r="A189" s="192">
        <v>168</v>
      </c>
      <c r="B189" s="136"/>
      <c r="C189" s="137"/>
      <c r="D189" s="138"/>
      <c r="E189" s="139"/>
      <c r="F189" s="136"/>
      <c r="G189" s="139"/>
      <c r="H189" s="287"/>
      <c r="I189" s="292"/>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4"/>
        <v>0</v>
      </c>
      <c r="AQ189" s="127">
        <f t="shared" si="5"/>
        <v>0</v>
      </c>
    </row>
    <row r="190" spans="1:43" s="68" customFormat="1" ht="14.25" hidden="1" x14ac:dyDescent="0.3">
      <c r="A190" s="192">
        <v>169</v>
      </c>
      <c r="B190" s="136"/>
      <c r="C190" s="137"/>
      <c r="D190" s="138"/>
      <c r="E190" s="139"/>
      <c r="F190" s="136"/>
      <c r="G190" s="139"/>
      <c r="H190" s="287"/>
      <c r="I190" s="292"/>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4"/>
        <v>0</v>
      </c>
      <c r="AQ190" s="127">
        <f t="shared" si="5"/>
        <v>0</v>
      </c>
    </row>
    <row r="191" spans="1:43" s="68" customFormat="1" ht="14.25" hidden="1" x14ac:dyDescent="0.3">
      <c r="A191" s="192">
        <v>170</v>
      </c>
      <c r="B191" s="136"/>
      <c r="C191" s="137"/>
      <c r="D191" s="138"/>
      <c r="E191" s="139"/>
      <c r="F191" s="136"/>
      <c r="G191" s="139"/>
      <c r="H191" s="287"/>
      <c r="I191" s="292"/>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4"/>
        <v>0</v>
      </c>
      <c r="AQ191" s="127">
        <f t="shared" si="5"/>
        <v>0</v>
      </c>
    </row>
    <row r="192" spans="1:43" s="68" customFormat="1" ht="14.25" hidden="1" x14ac:dyDescent="0.3">
      <c r="A192" s="192">
        <v>171</v>
      </c>
      <c r="B192" s="136"/>
      <c r="C192" s="137"/>
      <c r="D192" s="138"/>
      <c r="E192" s="139"/>
      <c r="F192" s="136"/>
      <c r="G192" s="139"/>
      <c r="H192" s="287"/>
      <c r="I192" s="292"/>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4"/>
        <v>0</v>
      </c>
      <c r="AQ192" s="127">
        <f t="shared" si="5"/>
        <v>0</v>
      </c>
    </row>
    <row r="193" spans="1:43" s="68" customFormat="1" ht="14.25" hidden="1" x14ac:dyDescent="0.3">
      <c r="A193" s="192">
        <v>172</v>
      </c>
      <c r="B193" s="136"/>
      <c r="C193" s="137"/>
      <c r="D193" s="138"/>
      <c r="E193" s="139"/>
      <c r="F193" s="136"/>
      <c r="G193" s="139"/>
      <c r="H193" s="287"/>
      <c r="I193" s="292"/>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4"/>
        <v>0</v>
      </c>
      <c r="AQ193" s="127">
        <f t="shared" si="5"/>
        <v>0</v>
      </c>
    </row>
    <row r="194" spans="1:43" s="68" customFormat="1" ht="14.25" hidden="1" x14ac:dyDescent="0.3">
      <c r="A194" s="192">
        <v>173</v>
      </c>
      <c r="B194" s="136"/>
      <c r="C194" s="137"/>
      <c r="D194" s="138"/>
      <c r="E194" s="139"/>
      <c r="F194" s="136"/>
      <c r="G194" s="139"/>
      <c r="H194" s="287"/>
      <c r="I194" s="292"/>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4"/>
        <v>0</v>
      </c>
      <c r="AQ194" s="127">
        <f t="shared" si="5"/>
        <v>0</v>
      </c>
    </row>
    <row r="195" spans="1:43" s="68" customFormat="1" ht="14.25" hidden="1" x14ac:dyDescent="0.3">
      <c r="A195" s="192">
        <v>174</v>
      </c>
      <c r="B195" s="136"/>
      <c r="C195" s="137"/>
      <c r="D195" s="138"/>
      <c r="E195" s="139"/>
      <c r="F195" s="136"/>
      <c r="G195" s="139"/>
      <c r="H195" s="287"/>
      <c r="I195" s="292"/>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4"/>
        <v>0</v>
      </c>
      <c r="AQ195" s="127">
        <f t="shared" si="5"/>
        <v>0</v>
      </c>
    </row>
    <row r="196" spans="1:43" s="68" customFormat="1" ht="14.25" hidden="1" x14ac:dyDescent="0.3">
      <c r="A196" s="192">
        <v>175</v>
      </c>
      <c r="B196" s="136"/>
      <c r="C196" s="137"/>
      <c r="D196" s="138"/>
      <c r="E196" s="139"/>
      <c r="F196" s="136"/>
      <c r="G196" s="139"/>
      <c r="H196" s="287"/>
      <c r="I196" s="292"/>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4"/>
        <v>0</v>
      </c>
      <c r="AQ196" s="127">
        <f t="shared" si="5"/>
        <v>0</v>
      </c>
    </row>
    <row r="197" spans="1:43" s="68" customFormat="1" ht="14.25" hidden="1" x14ac:dyDescent="0.3">
      <c r="A197" s="192">
        <v>176</v>
      </c>
      <c r="B197" s="136"/>
      <c r="C197" s="137"/>
      <c r="D197" s="138"/>
      <c r="E197" s="139"/>
      <c r="F197" s="136"/>
      <c r="G197" s="139"/>
      <c r="H197" s="287"/>
      <c r="I197" s="292"/>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4"/>
        <v>0</v>
      </c>
      <c r="AQ197" s="127">
        <f t="shared" si="5"/>
        <v>0</v>
      </c>
    </row>
    <row r="198" spans="1:43" s="68" customFormat="1" ht="14.25" hidden="1" x14ac:dyDescent="0.3">
      <c r="A198" s="192">
        <v>177</v>
      </c>
      <c r="B198" s="136"/>
      <c r="C198" s="137"/>
      <c r="D198" s="138"/>
      <c r="E198" s="139"/>
      <c r="F198" s="136"/>
      <c r="G198" s="139"/>
      <c r="H198" s="287"/>
      <c r="I198" s="292"/>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4"/>
        <v>0</v>
      </c>
      <c r="AQ198" s="127">
        <f t="shared" si="5"/>
        <v>0</v>
      </c>
    </row>
    <row r="199" spans="1:43" s="68" customFormat="1" ht="14.25" hidden="1" x14ac:dyDescent="0.3">
      <c r="A199" s="192">
        <v>178</v>
      </c>
      <c r="B199" s="136"/>
      <c r="C199" s="137"/>
      <c r="D199" s="138"/>
      <c r="E199" s="139"/>
      <c r="F199" s="136"/>
      <c r="G199" s="139"/>
      <c r="H199" s="287"/>
      <c r="I199" s="292"/>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4"/>
        <v>0</v>
      </c>
      <c r="AQ199" s="127">
        <f t="shared" si="5"/>
        <v>0</v>
      </c>
    </row>
    <row r="200" spans="1:43" s="68" customFormat="1" ht="14.25" hidden="1" x14ac:dyDescent="0.3">
      <c r="A200" s="192">
        <v>179</v>
      </c>
      <c r="B200" s="136"/>
      <c r="C200" s="137"/>
      <c r="D200" s="138"/>
      <c r="E200" s="139"/>
      <c r="F200" s="136"/>
      <c r="G200" s="139"/>
      <c r="H200" s="287"/>
      <c r="I200" s="292"/>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4"/>
        <v>0</v>
      </c>
      <c r="AQ200" s="127">
        <f t="shared" si="5"/>
        <v>0</v>
      </c>
    </row>
    <row r="201" spans="1:43" s="68" customFormat="1" ht="14.25" hidden="1" x14ac:dyDescent="0.3">
      <c r="A201" s="192">
        <v>180</v>
      </c>
      <c r="B201" s="136"/>
      <c r="C201" s="137"/>
      <c r="D201" s="138"/>
      <c r="E201" s="139"/>
      <c r="F201" s="136"/>
      <c r="G201" s="139"/>
      <c r="H201" s="287"/>
      <c r="I201" s="292"/>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4"/>
        <v>0</v>
      </c>
      <c r="AQ201" s="127">
        <f t="shared" si="5"/>
        <v>0</v>
      </c>
    </row>
    <row r="202" spans="1:43" s="68" customFormat="1" ht="14.25" hidden="1" x14ac:dyDescent="0.3">
      <c r="A202" s="192">
        <v>181</v>
      </c>
      <c r="B202" s="136"/>
      <c r="C202" s="137"/>
      <c r="D202" s="138"/>
      <c r="E202" s="139"/>
      <c r="F202" s="136"/>
      <c r="G202" s="139"/>
      <c r="H202" s="287"/>
      <c r="I202" s="292"/>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4"/>
        <v>0</v>
      </c>
      <c r="AQ202" s="127">
        <f t="shared" si="5"/>
        <v>0</v>
      </c>
    </row>
    <row r="203" spans="1:43" s="68" customFormat="1" ht="14.25" hidden="1" x14ac:dyDescent="0.3">
      <c r="A203" s="192">
        <v>182</v>
      </c>
      <c r="B203" s="136"/>
      <c r="C203" s="137"/>
      <c r="D203" s="138"/>
      <c r="E203" s="139"/>
      <c r="F203" s="136"/>
      <c r="G203" s="139"/>
      <c r="H203" s="287"/>
      <c r="I203" s="292"/>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4"/>
        <v>0</v>
      </c>
      <c r="AQ203" s="127">
        <f t="shared" si="5"/>
        <v>0</v>
      </c>
    </row>
    <row r="204" spans="1:43" s="68" customFormat="1" ht="14.25" hidden="1" x14ac:dyDescent="0.3">
      <c r="A204" s="192">
        <v>183</v>
      </c>
      <c r="B204" s="136"/>
      <c r="C204" s="137"/>
      <c r="D204" s="138"/>
      <c r="E204" s="139"/>
      <c r="F204" s="136"/>
      <c r="G204" s="139"/>
      <c r="H204" s="287"/>
      <c r="I204" s="292"/>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4"/>
        <v>0</v>
      </c>
      <c r="AQ204" s="127">
        <f t="shared" si="5"/>
        <v>0</v>
      </c>
    </row>
    <row r="205" spans="1:43" s="68" customFormat="1" ht="14.25" hidden="1" x14ac:dyDescent="0.3">
      <c r="A205" s="192">
        <v>184</v>
      </c>
      <c r="B205" s="136"/>
      <c r="C205" s="137"/>
      <c r="D205" s="138"/>
      <c r="E205" s="139"/>
      <c r="F205" s="136"/>
      <c r="G205" s="139"/>
      <c r="H205" s="287"/>
      <c r="I205" s="292"/>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4"/>
        <v>0</v>
      </c>
      <c r="AQ205" s="127">
        <f t="shared" si="5"/>
        <v>0</v>
      </c>
    </row>
    <row r="206" spans="1:43" s="68" customFormat="1" ht="14.25" hidden="1" x14ac:dyDescent="0.3">
      <c r="A206" s="192">
        <v>185</v>
      </c>
      <c r="B206" s="136"/>
      <c r="C206" s="137"/>
      <c r="D206" s="138"/>
      <c r="E206" s="139"/>
      <c r="F206" s="136"/>
      <c r="G206" s="139"/>
      <c r="H206" s="287"/>
      <c r="I206" s="292"/>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4"/>
        <v>0</v>
      </c>
      <c r="AQ206" s="127">
        <f t="shared" si="5"/>
        <v>0</v>
      </c>
    </row>
    <row r="207" spans="1:43" s="68" customFormat="1" ht="14.25" hidden="1" x14ac:dyDescent="0.3">
      <c r="A207" s="192">
        <v>186</v>
      </c>
      <c r="B207" s="136"/>
      <c r="C207" s="137"/>
      <c r="D207" s="138"/>
      <c r="E207" s="139"/>
      <c r="F207" s="136"/>
      <c r="G207" s="139"/>
      <c r="H207" s="287"/>
      <c r="I207" s="292"/>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4"/>
        <v>0</v>
      </c>
      <c r="AQ207" s="127">
        <f t="shared" si="5"/>
        <v>0</v>
      </c>
    </row>
    <row r="208" spans="1:43" s="68" customFormat="1" ht="14.25" hidden="1" x14ac:dyDescent="0.3">
      <c r="A208" s="192">
        <v>187</v>
      </c>
      <c r="B208" s="136"/>
      <c r="C208" s="137"/>
      <c r="D208" s="138"/>
      <c r="E208" s="139"/>
      <c r="F208" s="136"/>
      <c r="G208" s="139"/>
      <c r="H208" s="287"/>
      <c r="I208" s="292"/>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4"/>
        <v>0</v>
      </c>
      <c r="AQ208" s="127">
        <f t="shared" si="5"/>
        <v>0</v>
      </c>
    </row>
    <row r="209" spans="1:43" s="68" customFormat="1" ht="14.25" hidden="1" x14ac:dyDescent="0.3">
      <c r="A209" s="192">
        <v>188</v>
      </c>
      <c r="B209" s="136"/>
      <c r="C209" s="137"/>
      <c r="D209" s="138"/>
      <c r="E209" s="139"/>
      <c r="F209" s="136"/>
      <c r="G209" s="139"/>
      <c r="H209" s="287"/>
      <c r="I209" s="292"/>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4"/>
        <v>0</v>
      </c>
      <c r="AQ209" s="127">
        <f t="shared" si="5"/>
        <v>0</v>
      </c>
    </row>
    <row r="210" spans="1:43" s="68" customFormat="1" ht="14.25" hidden="1" x14ac:dyDescent="0.3">
      <c r="A210" s="192">
        <v>189</v>
      </c>
      <c r="B210" s="136"/>
      <c r="C210" s="137"/>
      <c r="D210" s="138"/>
      <c r="E210" s="139"/>
      <c r="F210" s="136"/>
      <c r="G210" s="139"/>
      <c r="H210" s="287"/>
      <c r="I210" s="292"/>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4"/>
        <v>0</v>
      </c>
      <c r="AQ210" s="127">
        <f t="shared" si="5"/>
        <v>0</v>
      </c>
    </row>
    <row r="211" spans="1:43" s="68" customFormat="1" ht="14.25" hidden="1" x14ac:dyDescent="0.3">
      <c r="A211" s="192">
        <v>190</v>
      </c>
      <c r="B211" s="136"/>
      <c r="C211" s="137"/>
      <c r="D211" s="138"/>
      <c r="E211" s="139"/>
      <c r="F211" s="136"/>
      <c r="G211" s="139"/>
      <c r="H211" s="287"/>
      <c r="I211" s="292"/>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4"/>
        <v>0</v>
      </c>
      <c r="AQ211" s="127">
        <f t="shared" si="5"/>
        <v>0</v>
      </c>
    </row>
    <row r="212" spans="1:43" s="68" customFormat="1" ht="14.25" hidden="1" x14ac:dyDescent="0.3">
      <c r="A212" s="192">
        <v>191</v>
      </c>
      <c r="B212" s="136"/>
      <c r="C212" s="137"/>
      <c r="D212" s="138"/>
      <c r="E212" s="139"/>
      <c r="F212" s="136"/>
      <c r="G212" s="139"/>
      <c r="H212" s="287"/>
      <c r="I212" s="292"/>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4"/>
        <v>0</v>
      </c>
      <c r="AQ212" s="127">
        <f t="shared" si="5"/>
        <v>0</v>
      </c>
    </row>
    <row r="213" spans="1:43" s="68" customFormat="1" ht="14.25" hidden="1" x14ac:dyDescent="0.3">
      <c r="A213" s="192">
        <v>192</v>
      </c>
      <c r="B213" s="136"/>
      <c r="C213" s="137"/>
      <c r="D213" s="138"/>
      <c r="E213" s="139"/>
      <c r="F213" s="136"/>
      <c r="G213" s="139"/>
      <c r="H213" s="287"/>
      <c r="I213" s="292"/>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4"/>
        <v>0</v>
      </c>
      <c r="AQ213" s="127">
        <f t="shared" si="5"/>
        <v>0</v>
      </c>
    </row>
    <row r="214" spans="1:43" s="68" customFormat="1" ht="14.25" hidden="1" x14ac:dyDescent="0.3">
      <c r="A214" s="192">
        <v>193</v>
      </c>
      <c r="B214" s="136"/>
      <c r="C214" s="137"/>
      <c r="D214" s="138"/>
      <c r="E214" s="139"/>
      <c r="F214" s="136"/>
      <c r="G214" s="139"/>
      <c r="H214" s="287"/>
      <c r="I214" s="292"/>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6">SUM(J214:AO214)</f>
        <v>0</v>
      </c>
      <c r="AQ214" s="127">
        <f t="shared" ref="AQ214:AQ222" si="7">AP214-B214</f>
        <v>0</v>
      </c>
    </row>
    <row r="215" spans="1:43" s="68" customFormat="1" ht="14.25" hidden="1" x14ac:dyDescent="0.3">
      <c r="A215" s="192">
        <v>194</v>
      </c>
      <c r="B215" s="136"/>
      <c r="C215" s="137"/>
      <c r="D215" s="138"/>
      <c r="E215" s="139"/>
      <c r="F215" s="136"/>
      <c r="G215" s="139"/>
      <c r="H215" s="287"/>
      <c r="I215" s="292"/>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6"/>
        <v>0</v>
      </c>
      <c r="AQ215" s="127">
        <f t="shared" si="7"/>
        <v>0</v>
      </c>
    </row>
    <row r="216" spans="1:43" s="68" customFormat="1" ht="14.25" hidden="1" x14ac:dyDescent="0.3">
      <c r="A216" s="192">
        <v>195</v>
      </c>
      <c r="B216" s="136"/>
      <c r="C216" s="137"/>
      <c r="D216" s="138"/>
      <c r="E216" s="139"/>
      <c r="F216" s="136"/>
      <c r="G216" s="139"/>
      <c r="H216" s="287"/>
      <c r="I216" s="292"/>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6"/>
        <v>0</v>
      </c>
      <c r="AQ216" s="127">
        <f t="shared" si="7"/>
        <v>0</v>
      </c>
    </row>
    <row r="217" spans="1:43" s="68" customFormat="1" ht="14.25" hidden="1" x14ac:dyDescent="0.3">
      <c r="A217" s="192">
        <v>196</v>
      </c>
      <c r="B217" s="136"/>
      <c r="C217" s="137"/>
      <c r="D217" s="138"/>
      <c r="E217" s="139"/>
      <c r="F217" s="136"/>
      <c r="G217" s="139"/>
      <c r="H217" s="287"/>
      <c r="I217" s="292"/>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6"/>
        <v>0</v>
      </c>
      <c r="AQ217" s="127">
        <f t="shared" si="7"/>
        <v>0</v>
      </c>
    </row>
    <row r="218" spans="1:43" s="68" customFormat="1" ht="14.25" hidden="1" x14ac:dyDescent="0.3">
      <c r="A218" s="192">
        <v>197</v>
      </c>
      <c r="B218" s="136"/>
      <c r="C218" s="137"/>
      <c r="D218" s="138"/>
      <c r="E218" s="139"/>
      <c r="F218" s="136"/>
      <c r="G218" s="139"/>
      <c r="H218" s="287"/>
      <c r="I218" s="292"/>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6"/>
        <v>0</v>
      </c>
      <c r="AQ218" s="127">
        <f t="shared" si="7"/>
        <v>0</v>
      </c>
    </row>
    <row r="219" spans="1:43" s="68" customFormat="1" ht="14.25" hidden="1" x14ac:dyDescent="0.3">
      <c r="A219" s="192">
        <v>198</v>
      </c>
      <c r="B219" s="136"/>
      <c r="C219" s="137"/>
      <c r="D219" s="138"/>
      <c r="E219" s="139"/>
      <c r="F219" s="136"/>
      <c r="G219" s="139"/>
      <c r="H219" s="287"/>
      <c r="I219" s="292"/>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6"/>
        <v>0</v>
      </c>
      <c r="AQ219" s="127">
        <f t="shared" si="7"/>
        <v>0</v>
      </c>
    </row>
    <row r="220" spans="1:43" s="68" customFormat="1" ht="14.25" hidden="1" x14ac:dyDescent="0.3">
      <c r="A220" s="192">
        <v>199</v>
      </c>
      <c r="B220" s="136"/>
      <c r="C220" s="137"/>
      <c r="D220" s="138"/>
      <c r="E220" s="139"/>
      <c r="F220" s="136"/>
      <c r="G220" s="139"/>
      <c r="H220" s="287"/>
      <c r="I220" s="292"/>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6"/>
        <v>0</v>
      </c>
      <c r="AQ220" s="127">
        <f t="shared" si="7"/>
        <v>0</v>
      </c>
    </row>
    <row r="221" spans="1:43" s="68" customFormat="1" ht="14.25" hidden="1" x14ac:dyDescent="0.3">
      <c r="A221" s="193">
        <v>200</v>
      </c>
      <c r="B221" s="145"/>
      <c r="C221" s="146"/>
      <c r="D221" s="147"/>
      <c r="E221" s="148"/>
      <c r="F221" s="145"/>
      <c r="G221" s="148"/>
      <c r="H221" s="293"/>
      <c r="I221" s="294"/>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6"/>
        <v>0</v>
      </c>
      <c r="AQ221" s="129">
        <f t="shared" si="7"/>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8">SUM(L22:L221)</f>
        <v>0</v>
      </c>
      <c r="M222" s="134">
        <f t="shared" si="8"/>
        <v>0</v>
      </c>
      <c r="N222" s="134">
        <f t="shared" si="8"/>
        <v>0</v>
      </c>
      <c r="O222" s="134">
        <f t="shared" si="8"/>
        <v>0</v>
      </c>
      <c r="P222" s="134">
        <f t="shared" si="8"/>
        <v>0</v>
      </c>
      <c r="Q222" s="134">
        <f t="shared" si="8"/>
        <v>0</v>
      </c>
      <c r="R222" s="134">
        <f t="shared" si="8"/>
        <v>0</v>
      </c>
      <c r="S222" s="134">
        <f t="shared" si="8"/>
        <v>0</v>
      </c>
      <c r="T222" s="134">
        <f t="shared" si="8"/>
        <v>0</v>
      </c>
      <c r="U222" s="134">
        <f t="shared" si="8"/>
        <v>0</v>
      </c>
      <c r="V222" s="134">
        <f t="shared" si="8"/>
        <v>0</v>
      </c>
      <c r="W222" s="134">
        <f t="shared" si="8"/>
        <v>0</v>
      </c>
      <c r="X222" s="134">
        <f t="shared" si="8"/>
        <v>0</v>
      </c>
      <c r="Y222" s="134">
        <f t="shared" si="8"/>
        <v>0</v>
      </c>
      <c r="Z222" s="134">
        <f t="shared" si="8"/>
        <v>0</v>
      </c>
      <c r="AA222" s="134">
        <f t="shared" si="8"/>
        <v>0</v>
      </c>
      <c r="AB222" s="134">
        <f t="shared" si="8"/>
        <v>0</v>
      </c>
      <c r="AC222" s="134">
        <f t="shared" si="8"/>
        <v>0</v>
      </c>
      <c r="AD222" s="134">
        <f t="shared" si="8"/>
        <v>0</v>
      </c>
      <c r="AE222" s="134">
        <f t="shared" si="8"/>
        <v>0</v>
      </c>
      <c r="AF222" s="134">
        <f t="shared" si="8"/>
        <v>0</v>
      </c>
      <c r="AG222" s="134">
        <f t="shared" si="8"/>
        <v>0</v>
      </c>
      <c r="AH222" s="134">
        <f t="shared" si="8"/>
        <v>0</v>
      </c>
      <c r="AI222" s="134">
        <f t="shared" si="8"/>
        <v>0</v>
      </c>
      <c r="AJ222" s="134">
        <f t="shared" si="8"/>
        <v>0</v>
      </c>
      <c r="AK222" s="134">
        <f t="shared" si="8"/>
        <v>0</v>
      </c>
      <c r="AL222" s="134">
        <f t="shared" si="8"/>
        <v>0</v>
      </c>
      <c r="AM222" s="134">
        <f t="shared" si="8"/>
        <v>0</v>
      </c>
      <c r="AN222" s="134">
        <f t="shared" si="8"/>
        <v>0</v>
      </c>
      <c r="AO222" s="134">
        <f t="shared" si="8"/>
        <v>0</v>
      </c>
      <c r="AP222" s="133">
        <f>SUM(AP22:AP221)</f>
        <v>0</v>
      </c>
      <c r="AQ222" s="135">
        <f t="shared" si="7"/>
        <v>0</v>
      </c>
    </row>
    <row r="223" spans="1:43" x14ac:dyDescent="0.25">
      <c r="F223" s="51"/>
    </row>
    <row r="224" spans="1:43" x14ac:dyDescent="0.25">
      <c r="F224" s="51"/>
    </row>
  </sheetData>
  <sheetProtection sheet="1" selectLockedCells="1"/>
  <mergeCells count="231">
    <mergeCell ref="H221:I221"/>
    <mergeCell ref="H215:I215"/>
    <mergeCell ref="H216:I216"/>
    <mergeCell ref="H217:I217"/>
    <mergeCell ref="H218:I218"/>
    <mergeCell ref="H219:I219"/>
    <mergeCell ref="H220:I220"/>
    <mergeCell ref="H209:I209"/>
    <mergeCell ref="H210:I210"/>
    <mergeCell ref="H211:I211"/>
    <mergeCell ref="H212:I212"/>
    <mergeCell ref="H213:I213"/>
    <mergeCell ref="H214:I214"/>
    <mergeCell ref="H203:I203"/>
    <mergeCell ref="H204:I204"/>
    <mergeCell ref="H205:I205"/>
    <mergeCell ref="H206:I206"/>
    <mergeCell ref="H207:I207"/>
    <mergeCell ref="H208:I208"/>
    <mergeCell ref="H197:I197"/>
    <mergeCell ref="H198:I198"/>
    <mergeCell ref="H199:I199"/>
    <mergeCell ref="H200:I200"/>
    <mergeCell ref="H201:I201"/>
    <mergeCell ref="H202:I202"/>
    <mergeCell ref="H191:I191"/>
    <mergeCell ref="H192:I192"/>
    <mergeCell ref="H193:I193"/>
    <mergeCell ref="H194:I194"/>
    <mergeCell ref="H195:I195"/>
    <mergeCell ref="H196:I196"/>
    <mergeCell ref="H185:I185"/>
    <mergeCell ref="H186:I186"/>
    <mergeCell ref="H187:I187"/>
    <mergeCell ref="H188:I188"/>
    <mergeCell ref="H189:I189"/>
    <mergeCell ref="H190:I190"/>
    <mergeCell ref="H179:I179"/>
    <mergeCell ref="H180:I180"/>
    <mergeCell ref="H181:I181"/>
    <mergeCell ref="H182:I182"/>
    <mergeCell ref="H183:I183"/>
    <mergeCell ref="H184:I184"/>
    <mergeCell ref="H173:I173"/>
    <mergeCell ref="H174:I174"/>
    <mergeCell ref="H175:I175"/>
    <mergeCell ref="H176:I176"/>
    <mergeCell ref="H177:I177"/>
    <mergeCell ref="H178:I178"/>
    <mergeCell ref="H167:I167"/>
    <mergeCell ref="H168:I168"/>
    <mergeCell ref="H169:I169"/>
    <mergeCell ref="H170:I170"/>
    <mergeCell ref="H171:I171"/>
    <mergeCell ref="H172:I172"/>
    <mergeCell ref="H161:I161"/>
    <mergeCell ref="H162:I162"/>
    <mergeCell ref="H163:I163"/>
    <mergeCell ref="H164:I164"/>
    <mergeCell ref="H165:I165"/>
    <mergeCell ref="H166:I166"/>
    <mergeCell ref="H155:I155"/>
    <mergeCell ref="H156:I156"/>
    <mergeCell ref="H157:I157"/>
    <mergeCell ref="H158:I158"/>
    <mergeCell ref="H159:I159"/>
    <mergeCell ref="H160:I160"/>
    <mergeCell ref="H149:I149"/>
    <mergeCell ref="H150:I150"/>
    <mergeCell ref="H151:I151"/>
    <mergeCell ref="H152:I152"/>
    <mergeCell ref="H153:I153"/>
    <mergeCell ref="H154:I154"/>
    <mergeCell ref="H143:I143"/>
    <mergeCell ref="H144:I144"/>
    <mergeCell ref="H145:I145"/>
    <mergeCell ref="H146:I146"/>
    <mergeCell ref="H147:I147"/>
    <mergeCell ref="H148:I148"/>
    <mergeCell ref="H137:I137"/>
    <mergeCell ref="H138:I138"/>
    <mergeCell ref="H139:I139"/>
    <mergeCell ref="H140:I140"/>
    <mergeCell ref="H141:I141"/>
    <mergeCell ref="H142:I142"/>
    <mergeCell ref="H131:I131"/>
    <mergeCell ref="H132:I132"/>
    <mergeCell ref="H133:I133"/>
    <mergeCell ref="H134:I134"/>
    <mergeCell ref="H135:I135"/>
    <mergeCell ref="H136:I136"/>
    <mergeCell ref="H125:I125"/>
    <mergeCell ref="H126:I126"/>
    <mergeCell ref="H127:I127"/>
    <mergeCell ref="H128:I128"/>
    <mergeCell ref="H129:I129"/>
    <mergeCell ref="H130:I130"/>
    <mergeCell ref="H119:I119"/>
    <mergeCell ref="H120:I120"/>
    <mergeCell ref="H121:I121"/>
    <mergeCell ref="H122:I122"/>
    <mergeCell ref="H123:I123"/>
    <mergeCell ref="H124:I124"/>
    <mergeCell ref="H113:I113"/>
    <mergeCell ref="H114:I114"/>
    <mergeCell ref="H115:I115"/>
    <mergeCell ref="H116:I116"/>
    <mergeCell ref="H117:I117"/>
    <mergeCell ref="H118:I118"/>
    <mergeCell ref="H107:I107"/>
    <mergeCell ref="H108:I108"/>
    <mergeCell ref="H109:I109"/>
    <mergeCell ref="H110:I110"/>
    <mergeCell ref="H111:I111"/>
    <mergeCell ref="H112:I112"/>
    <mergeCell ref="H101:I101"/>
    <mergeCell ref="H102:I102"/>
    <mergeCell ref="H103:I103"/>
    <mergeCell ref="H104:I104"/>
    <mergeCell ref="H105:I105"/>
    <mergeCell ref="H106:I106"/>
    <mergeCell ref="H95:I95"/>
    <mergeCell ref="H96:I96"/>
    <mergeCell ref="H97:I97"/>
    <mergeCell ref="H98:I98"/>
    <mergeCell ref="H99:I99"/>
    <mergeCell ref="H100:I100"/>
    <mergeCell ref="H89:I89"/>
    <mergeCell ref="H90:I90"/>
    <mergeCell ref="H91:I91"/>
    <mergeCell ref="H92:I92"/>
    <mergeCell ref="H93:I93"/>
    <mergeCell ref="H94:I94"/>
    <mergeCell ref="H83:I83"/>
    <mergeCell ref="H84:I84"/>
    <mergeCell ref="H85:I85"/>
    <mergeCell ref="H86:I86"/>
    <mergeCell ref="H87:I87"/>
    <mergeCell ref="H88:I88"/>
    <mergeCell ref="H77:I77"/>
    <mergeCell ref="H78:I78"/>
    <mergeCell ref="H79:I79"/>
    <mergeCell ref="H80:I80"/>
    <mergeCell ref="H81:I81"/>
    <mergeCell ref="H82:I82"/>
    <mergeCell ref="H71:I71"/>
    <mergeCell ref="H72:I72"/>
    <mergeCell ref="H73:I73"/>
    <mergeCell ref="H74:I74"/>
    <mergeCell ref="H75:I75"/>
    <mergeCell ref="H76:I76"/>
    <mergeCell ref="H65:I65"/>
    <mergeCell ref="H66:I66"/>
    <mergeCell ref="H67:I67"/>
    <mergeCell ref="H68:I68"/>
    <mergeCell ref="H69:I69"/>
    <mergeCell ref="H70:I70"/>
    <mergeCell ref="H59:I59"/>
    <mergeCell ref="H60:I60"/>
    <mergeCell ref="H61:I61"/>
    <mergeCell ref="H62:I62"/>
    <mergeCell ref="H63:I63"/>
    <mergeCell ref="H64:I64"/>
    <mergeCell ref="H53:I53"/>
    <mergeCell ref="H54:I54"/>
    <mergeCell ref="H55:I55"/>
    <mergeCell ref="H56:I56"/>
    <mergeCell ref="H57:I57"/>
    <mergeCell ref="H58:I58"/>
    <mergeCell ref="H47:I47"/>
    <mergeCell ref="H48:I48"/>
    <mergeCell ref="H49:I49"/>
    <mergeCell ref="H50:I50"/>
    <mergeCell ref="H51:I51"/>
    <mergeCell ref="H52:I52"/>
    <mergeCell ref="H41:I41"/>
    <mergeCell ref="H42:I42"/>
    <mergeCell ref="H43:I43"/>
    <mergeCell ref="H44:I44"/>
    <mergeCell ref="H45:I45"/>
    <mergeCell ref="H46:I46"/>
    <mergeCell ref="H35:I35"/>
    <mergeCell ref="H36:I36"/>
    <mergeCell ref="H37:I37"/>
    <mergeCell ref="H38:I38"/>
    <mergeCell ref="H39:I39"/>
    <mergeCell ref="H40:I40"/>
    <mergeCell ref="H29:I29"/>
    <mergeCell ref="H30:I30"/>
    <mergeCell ref="H31:I31"/>
    <mergeCell ref="H32:I32"/>
    <mergeCell ref="H33:I33"/>
    <mergeCell ref="H34:I34"/>
    <mergeCell ref="H23:I23"/>
    <mergeCell ref="H24:I24"/>
    <mergeCell ref="H25:I25"/>
    <mergeCell ref="H26:I26"/>
    <mergeCell ref="H27:I27"/>
    <mergeCell ref="H28:I28"/>
    <mergeCell ref="D18:G18"/>
    <mergeCell ref="O18:R18"/>
    <mergeCell ref="E20:G20"/>
    <mergeCell ref="AP20:AP21"/>
    <mergeCell ref="AQ20:AQ21"/>
    <mergeCell ref="H22:I22"/>
    <mergeCell ref="D13:G13"/>
    <mergeCell ref="D14:G14"/>
    <mergeCell ref="D15:G15"/>
    <mergeCell ref="J15:L15"/>
    <mergeCell ref="Q15:R15"/>
    <mergeCell ref="A16:C18"/>
    <mergeCell ref="D16:G16"/>
    <mergeCell ref="J16:L16"/>
    <mergeCell ref="Q16:R16"/>
    <mergeCell ref="D17:G17"/>
    <mergeCell ref="D1:F1"/>
    <mergeCell ref="H1:I1"/>
    <mergeCell ref="M1:Q1"/>
    <mergeCell ref="A5:C5"/>
    <mergeCell ref="D5:G5"/>
    <mergeCell ref="P7:R7"/>
    <mergeCell ref="A8:G8"/>
    <mergeCell ref="A9:C11"/>
    <mergeCell ref="D9:G9"/>
    <mergeCell ref="P9:R9"/>
    <mergeCell ref="D10:G10"/>
    <mergeCell ref="O10:S13"/>
    <mergeCell ref="D11:G11"/>
    <mergeCell ref="A12:C15"/>
    <mergeCell ref="D12:G12"/>
    <mergeCell ref="J12:L12"/>
  </mergeCells>
  <conditionalFormatting sqref="C2:D2 J2 M2 Q2">
    <cfRule type="expression" dxfId="35" priority="214">
      <formula>#REF!=0</formula>
    </cfRule>
  </conditionalFormatting>
  <conditionalFormatting sqref="D1">
    <cfRule type="expression" dxfId="34" priority="10">
      <formula>$D$1=0</formula>
    </cfRule>
  </conditionalFormatting>
  <conditionalFormatting sqref="E19:E20">
    <cfRule type="expression" dxfId="33" priority="3">
      <formula>$F$222&gt;0</formula>
    </cfRule>
  </conditionalFormatting>
  <conditionalFormatting sqref="F2:H2">
    <cfRule type="expression" dxfId="32" priority="213">
      <formula>#REF!=0</formula>
    </cfRule>
  </conditionalFormatting>
  <conditionalFormatting sqref="G19">
    <cfRule type="expression" dxfId="31" priority="11">
      <formula>$F$222&gt;0</formula>
    </cfRule>
  </conditionalFormatting>
  <conditionalFormatting sqref="H1">
    <cfRule type="expression" dxfId="30" priority="9">
      <formula>$H$1=0</formula>
    </cfRule>
  </conditionalFormatting>
  <conditionalFormatting sqref="J1">
    <cfRule type="expression" dxfId="29" priority="8">
      <formula>$J$1=0</formula>
    </cfRule>
  </conditionalFormatting>
  <conditionalFormatting sqref="J13:J14">
    <cfRule type="containsText" dxfId="28" priority="4" operator="containsText" text="VTS">
      <formula>NOT(ISERROR(SEARCH("VTS",J13)))</formula>
    </cfRule>
  </conditionalFormatting>
  <conditionalFormatting sqref="M1">
    <cfRule type="expression" dxfId="27" priority="7">
      <formula>$M$1=0</formula>
    </cfRule>
  </conditionalFormatting>
  <conditionalFormatting sqref="N13 M14:N14">
    <cfRule type="containsText" dxfId="26" priority="5" operator="containsText" text="VTS">
      <formula>NOT(ISERROR(SEARCH("VTS",M13)))</formula>
    </cfRule>
  </conditionalFormatting>
  <conditionalFormatting sqref="Q15:Q16">
    <cfRule type="expression" dxfId="25" priority="1">
      <formula>$R$7=1</formula>
    </cfRule>
  </conditionalFormatting>
  <conditionalFormatting sqref="S1:U1">
    <cfRule type="expression" dxfId="24" priority="6">
      <formula>$S$1=0</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01/26/2026&amp;R&amp;"Century Gothic,Italic"Page &amp;P of &amp;N</oddFooter>
  </headerFooter>
  <colBreaks count="1" manualBreakCount="1">
    <brk id="41" max="1048575" man="1"/>
  </colBreaks>
  <legacyDrawingHF r:id="rId2"/>
  <extLst>
    <ext xmlns:x14="http://schemas.microsoft.com/office/spreadsheetml/2009/9/main" uri="{78C0D931-6437-407d-A8EE-F0AAD7539E65}">
      <x14:conditionalFormattings>
        <x14:conditionalFormatting xmlns:xm="http://schemas.microsoft.com/office/excel/2006/main">
          <x14:cfRule type="iconSet" priority="212" id="{3A6A9978-F23F-480A-84B2-7A5842C3E3D8}">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156" id="{4511AC7C-6872-48B7-8356-176B563846E4}">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57" id="{56D407E3-145B-48D2-9CB4-F6A155974EDE}">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58" id="{262F749F-9067-41E7-A68B-D084F1F5C341}">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59" id="{D12252B2-2F3C-46BA-9F50-B8C3A6D3490C}">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60" id="{03D07A18-BB67-4E8A-B6F2-28A000D26C78}">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61" id="{A568D962-E09D-4F1A-8697-B50F17D1C8E4}">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62" id="{13919D11-B89C-4590-A9DF-1DBAD4C8C10E}">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63" id="{7875852F-CC9F-476D-898F-BD2F592CAF75}">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64" id="{99A8EA44-1CF7-4D9D-A58B-9E13CAC9346C}">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65" id="{06483EF5-EF3E-494F-BC82-3233BAC51680}">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66" id="{0180DC80-A1EF-4CC9-AFC1-D9AE09BED303}">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67" id="{4E879201-195F-4026-8235-1BD4E1C471A2}">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68" id="{45BF227C-34AA-445E-ADA5-896F0F641156}">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69" id="{8D494622-E047-45D0-9F41-DB5AA04DDBCA}">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70" id="{D8C0EF38-CB2E-46CE-B113-AEA1EA73BCE0}">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71" id="{99884A26-9BC7-41DF-89C1-75C521051647}">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72" id="{33D0D436-C199-43F9-91C1-076350F8C010}">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73" id="{5C00D8F4-5F45-464B-A5D9-DEB8C9CAC36A}">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74" id="{74C5AFC4-7DAB-4C90-B88C-4A5B4BCC3545}">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75" id="{67F3B0C8-9C24-4B33-9DF7-4A51597C7A43}">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76" id="{02BB42FC-0DB9-4FE5-B720-3DABF788A83B}">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77" id="{90CE9069-8457-446C-94D9-20A7EC24C596}">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78" id="{0F9A9950-33EB-4BE8-8D77-788598315001}">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79" id="{FA4E2793-B263-41A2-85F4-400DB23CE22A}">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80" id="{39D6DDA2-CDBB-4679-9566-7C79D55770A6}">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81" id="{74F39E6F-83B9-4486-A249-0738D5858295}">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82" id="{D00191C7-E6C4-42D6-A61D-B4C5711E192A}">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83" id="{4470622D-71FF-441F-BFF8-ADBC45DE2B38}">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84" id="{23F0E6BB-FA95-4AEC-9092-2F29938D4DB6}">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85" id="{A7D68ADA-247F-46B1-BA0C-4E79AE14D6D1}">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86" id="{12AFAEE6-3353-4E5A-943A-9634D41856E8}">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87" id="{A78FE609-9187-4836-9302-6441CE6C36C8}">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88" id="{80D8E839-28CF-47EF-866E-96E4D831DA58}">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89" id="{BCE213FF-FF31-40E5-A518-961A5B48F468}">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90" id="{6809B7BC-FCEE-430D-902D-266428DB6F46}">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91" id="{942ADFC8-E021-44DC-AD65-D99C73CFF2EB}">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192" id="{8B1E7406-61C8-4DFB-BF53-C20F2E0747F3}">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193" id="{E5015C98-D606-4080-9ED3-4DC572B34387}">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194" id="{2D3D961B-D0E9-43B1-B336-7131542E72B2}">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195" id="{ED93EEEA-BFE7-45D7-9A29-F57C454863B0}">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196" id="{15EE35A0-55DA-4708-8336-2BB517D7C6AA}">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197" id="{0C438DE8-53F7-496B-9D2B-F3138F755CF0}">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198" id="{DEEB4D73-5770-4D12-A361-F7187CAABB7D}">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199" id="{5F7F01D5-5F02-43C4-95BF-4242DC9DF809}">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200" id="{A3825E99-7F8B-4DD3-97E5-BCB6655AE736}">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201" id="{BF3905E3-C989-4D09-A321-17BC6137D4EE}">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02" id="{EA4B9A2B-DCAF-459A-AAD5-D717E53959FC}">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03" id="{78D3DEC1-16B9-4FD7-A548-06C4D3C108E7}">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04" id="{90A45C9F-80DE-486A-A878-9E5382FF8C97}">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05" id="{3786F91A-3374-456E-804B-7CDD9B4941BF}">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06" id="{94C42736-369C-4B13-BC05-751EFC2BED78}">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07" id="{0CD5FC28-022F-40CD-9459-1DDE2FDC4FAA}">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08" id="{C7EC601E-7C30-48ED-B2F6-957C53D23AC9}">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09" id="{9EDF9383-E293-4589-A7D5-DCF1B3AA2FBD}">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10" id="{8BAA25AE-15B6-4650-B704-5C1B20AB841C}">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11" id="{810735AF-E912-4591-9EB2-6AE18B308010}">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13" id="{A13CE3A3-34E9-41C5-9A72-99FF79A075E7}">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14" id="{AD01DE79-0692-4274-A050-5F19BA66C597}">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15" id="{68CC46D8-DF24-4080-A166-BA22A9A050BF}">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16" id="{1E7BC900-E246-4595-93E0-6898F4BD7473}">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17" id="{24363ED4-01AE-4D13-BD5B-4F0BCC2A4F09}">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18" id="{6B895F5F-F143-468A-961F-25E4AB900D30}">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19" id="{595F8625-ADDC-43B4-906A-AADB57C4E38F}">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20" id="{A43FEBC6-9EE6-4899-9935-A78C8788477F}">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21" id="{3DD1E5F7-00DF-4D79-9BE9-C27F471EC2DC}">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22" id="{B36425FC-A2E7-4997-9A82-8CA28EFFEED9}">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23" id="{BCEC38A0-5F69-4946-ACE9-FBCC9F59D827}">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24" id="{D6DDBD3A-B671-4D9C-B169-B9D7105C5A7A}">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25" id="{CF355327-7B25-4B3F-A74D-8AF3D6B749A7}">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26" id="{9146829F-AB50-4401-B208-0508044E78F3}">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27" id="{324B11E5-3B83-454D-9DBA-8E50D6E8B8AA}">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28" id="{4D6AB5A5-B037-4993-BF69-8BE00ADC55B7}">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29" id="{24514C54-42F8-4183-91F1-2A7D86CF1E10}">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30" id="{3F7C08A5-38F7-4536-9B67-32934D6DDB2A}">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31" id="{2FBAC6D9-11C3-442B-B97D-A98E17DFD957}">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32" id="{9DC261D6-3E9A-4704-8678-A5C497BE5D9F}">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33" id="{4B3F2B94-AE58-46A9-BF1C-0CAD113E5A79}">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34" id="{2441F666-363C-420F-B53E-64CB84792E98}">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35" id="{843E5BAD-AB93-41F8-871D-4D32777015D1}">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36" id="{0774ACED-A6D6-4384-9689-4385C365E055}">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37" id="{25A3A279-1C43-41E2-B011-788D653398C3}">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38" id="{4DC74A19-E668-40EB-B4DD-1568A3C60848}">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39" id="{7388E7D0-0BC8-4F55-9D04-C2C9003A424C}">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40" id="{2E5D10CA-8A05-4294-A28F-D5FC44114C47}">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41" id="{A4FEAC7F-713A-4A70-86A6-39846529B712}">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42" id="{F842658E-D364-4D46-AF80-D5228EDD6749}">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43" id="{65380BEA-FD03-4A93-A416-DDA6A8165E17}">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44" id="{BC06231F-A427-47A7-A91A-B42F6762FFDA}">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45" id="{E187D9DC-ED61-49F2-920A-3313614F3C0F}">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46" id="{D4BD3B88-B3D5-48A6-9225-15D4C165ABC5}">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47" id="{922E3483-4CBA-4357-8235-68193CF5ACD8}">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48" id="{39A88A18-194F-4EF8-99FD-24F217063AE5}">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49" id="{D7EFC9BA-C437-41B2-BD81-C1F0F497FA6C}">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50" id="{B149796F-6D70-4F41-867A-0210276707FF}">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51" id="{919FB112-2E3E-41D3-A858-085C18C48930}">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52" id="{309A6C33-191B-4240-8C0A-2B8E7CC90B03}">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53" id="{899B4542-ED38-45C3-B636-4D68517C3EE5}">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54" id="{DADF9885-A188-4329-ADDC-CCCC9533ADD9}">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55" id="{1183EDF5-5A50-4D77-B55F-70E8029D42BF}">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56" id="{A064152F-8195-4525-88DB-049ECC8DDD32}">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57" id="{388678E7-6AE4-4701-AFF3-79B0FB24AE01}">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58" id="{B0E19271-B1BA-4D14-9858-7C0F6E63F86F}">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59" id="{2AA90195-DFF8-446D-B019-D97EA8392E1F}">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60" id="{F8A4B824-DA46-4ACD-863E-F2BBAD07AF36}">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61" id="{A180490A-7DF7-45B8-8787-1CDC8793BDC2}">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62" id="{A1B51FE1-0FD9-4C57-95D9-DA775878F2C3}">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63" id="{31A9CED6-DA0B-4F41-9F01-72440E65919D}">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64" id="{26F9970F-A004-45CC-AF8F-06E3AF7B5AA9}">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65" id="{DE6DB9A5-0FDA-4801-A9F4-F732501481FB}">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66" id="{DC1C54C5-9076-4B86-9B96-56A0CDC48816}">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67" id="{BAA18BDF-C74A-4762-B954-9E3D18544078}">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68" id="{C603B4A2-6543-4455-BCD3-C40B341FFBD7}">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69" id="{AF65197A-B8F8-4809-A8DB-3F18BC2B272E}">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70" id="{879E8C39-AE2D-4CD1-B5D8-6069CA139B90}">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71" id="{D6B968A8-05FD-40F0-9464-2F3DD12C3104}">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72" id="{B96AB5F2-712A-41A8-954F-B98DC7121DC7}">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73" id="{E80C75FD-79D4-49D3-91F1-95760199A933}">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74" id="{B470501C-471E-4A57-8047-D259FA0F6716}">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75" id="{91D2FA8B-20AE-41DF-964B-5EAD09431653}">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76" id="{6D73863E-414B-44A8-944E-45A19C3BEB46}">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77" id="{8BF167E0-5DE3-49D3-8DF9-30E6B1B288DB}">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78" id="{E4063A98-8690-4BA2-951C-C9199D070E4D}">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79" id="{0AD62841-AA87-4627-BC0D-BE0952372E3F}">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80" id="{0FC59F04-1C6A-4E81-9A80-E8292AAC6C1B}">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81" id="{A7E83639-23F7-4A32-BB29-44951E627ABC}">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82" id="{A2F55897-E1FD-4273-AD8F-CBB93088D698}">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83" id="{E88A68A6-A4E8-4978-B6E2-72C4AEDC35D9}">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84" id="{D3BD42A8-C323-480F-BC66-C2B06AF80284}">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85" id="{744FAD0E-FC04-499E-8749-9232C4F11712}">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86" id="{5B70FDFE-A1DB-4CB2-868B-47716F6FE555}">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87" id="{EA064A65-16C3-4B39-936F-8B31AF650FDE}">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88" id="{CFD325B9-5425-43ED-B373-56D007D3DB65}">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89" id="{79FBDE88-8E07-418C-9D53-FE93F1AB0EC5}">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90" id="{7175046A-A2AE-49AB-9AAA-D075600AB30F}">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91" id="{968D3BEE-9BDE-434A-B406-F4B4428EB6F4}">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92" id="{6CFBCD45-C8C6-4659-8A03-30075DFBF5A2}">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93" id="{FFAEE520-2E4D-47A0-8EA2-86CC7C89E964}">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94" id="{14B223B1-AF54-434C-B03B-02DBA005A7E8}">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95" id="{2692438B-993B-46E6-8189-F8FF8F228566}">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96" id="{46270367-5D05-4557-AC7A-894EF79D9C2A}">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97" id="{168ED972-5BC9-48BD-A129-F33F99A8DEBE}">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98" id="{4855AA1D-8985-4AEF-B2E8-0D9AEEACD46E}">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99" id="{5AB94EB5-35AF-46B5-B9AD-99B8B9FBA93B}">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100" id="{EDCD3C48-E450-4E32-B732-D11DE5876AEA}">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101" id="{A5A9AC9E-F969-4807-A480-8FD78DD662E3}">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02" id="{68762A9B-D765-4E5B-AEB5-A68F3D986141}">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03" id="{FD3F5DF6-1D75-4C04-B0E1-3249A74761BF}">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04" id="{C355D064-94EF-43FD-98DA-1644E0CEF3C7}">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05" id="{60EDB9F8-36B9-4F3A-BA91-237637368725}">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06" id="{7EB5A390-D10A-469F-83FE-CEDDF66DA3CD}">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07" id="{B5D03FDD-D5CB-472C-B7B0-E0C9C705EAA2}">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08" id="{A5106E84-2D38-4E33-B1F6-41298B9687E0}">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09" id="{98CEB048-2A31-46B6-81D1-A5C0D7DEC855}">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10" id="{3DACFFC6-7380-42A9-B9DC-8E064B81F105}">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11" id="{43850936-A23D-4B87-B3F3-AEED5AD4B60C}">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12" id="{0C072DCD-9CCB-4AFE-A9AA-0E905FCBE490}">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13" id="{8CCFA280-3C35-4A70-9D62-5FFA944F5BB9}">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14" id="{E7E73581-65D3-4710-95F5-ECC3BECE4B33}">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15" id="{708F2511-9455-4473-92DA-5B67CF082776}">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16" id="{681F0752-74F8-4108-AC1C-EA964759A138}">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17" id="{A55BB66F-0821-4A41-9592-FC56B65F68DD}">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18" id="{F216906A-FF27-49CF-9E80-F7656D442585}">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19" id="{F115B294-61A2-4FEC-8E95-E4602B0B99F8}">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20" id="{340CBAE5-4B2B-4801-B4CC-83F187F1056D}">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21" id="{324A5032-077D-4BEF-AEB1-412E83DB69AC}">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22" id="{A1AD4345-4BA0-4326-B744-7FFE114BEA11}">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23" id="{88C36511-0523-41FE-BDB7-BCC3E685DA7C}">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24" id="{A0BC2161-9632-43C5-90D1-2C8515D58EA4}">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25" id="{32460791-D4A1-4FC6-A61C-0A1AFA9E6E62}">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26" id="{AD2E0BB7-36D3-4272-A3D6-295C429C4BD2}">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27" id="{06542E3E-4529-45FC-A38C-6B5A68C7F55F}">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28" id="{6ADA5A32-926C-467E-A06A-F7A9D29F8287}">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29" id="{14F9F4F9-D04D-4CB6-9EAD-556C3121DBA1}">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30" id="{E026BAD9-B709-425F-9339-1F54C37B6143}">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31" id="{E3E6E7F8-3E2C-4660-BF7D-8D3E04C370E2}">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32" id="{FAD2DA16-5AAC-4D04-85A5-6362C410EE30}">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33" id="{863A05E9-C4BB-45A4-952C-C7DFD8FD0F9C}">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34" id="{450C731C-A5D4-4CB8-AEDD-831BEB35987A}">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35" id="{3823DC8F-C356-41A9-98BB-B6034D8DF0FE}">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36" id="{3ED77371-FF9A-4171-8335-F805415EC88D}">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37" id="{01AA1376-6D06-4266-86D1-8F156C072790}">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38" id="{850891C7-81BB-4BB7-83E5-F935EE4ECB39}">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39" id="{64FC4193-C662-499E-A8F7-959166B6FB1D}">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40" id="{B4350FE0-7871-4135-973D-9ADE12B42BBA}">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41" id="{6E6C857E-4FA4-4641-B81E-CB058688E8A1}">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42" id="{E9A0066F-9949-4112-9525-7585445FB9CA}">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43" id="{C2E206FA-7420-4231-8C39-2B335DE20FEB}">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44" id="{7E48B65B-A1FA-4192-A4C8-6A6084EC3EA1}">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45" id="{F6992507-915F-4494-BAED-485ADBA2EF02}">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46" id="{6F6869C6-5A50-4A77-A3DF-63F347957C4A}">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47" id="{E0C38F40-186E-4DF3-B12A-ED30CF241E51}">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48" id="{E66FAA83-167F-48A3-91D5-73BC61932ABC}">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49" id="{DFC6CE86-7B4E-4E48-B909-873798416D6E}">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50" id="{AC76C320-60F9-4C54-A38C-36ADD4C4C02A}">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51" id="{5D0A8D95-BBFF-487F-AE1D-3ED988050DDD}">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52" id="{64F007A1-E363-41F3-8C83-3D621F733877}">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53" id="{833F172C-0A60-4288-BDD3-312B71D2FC2A}">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54" id="{5ED7A24D-4E25-42A7-969B-F671259F0B61}">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55" id="{0F3B1024-B775-49C9-921A-21133B1D8836}">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12" id="{53731934-25B5-44C5-8F10-FF2477ABDD1A}">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600-000000000000}">
          <x14:formula1>
            <xm:f>Lists!$F$37:$F$38</xm:f>
          </x14:formula1>
          <xm:sqref>F22:F221</xm:sqref>
        </x14:dataValidation>
        <x14:dataValidation type="list" allowBlank="1" showInputMessage="1" showErrorMessage="1" promptTitle="Silicone Color" xr:uid="{00000000-0002-0000-0600-000001000000}">
          <x14:formula1>
            <xm:f>Lists!$F$10:$F$11</xm:f>
          </x14:formula1>
          <xm:sqref>J16</xm:sqref>
        </x14:dataValidation>
        <x14:dataValidation type="list" allowBlank="1" showInputMessage="1" showErrorMessage="1" promptTitle="Air Space Fill" xr:uid="{00000000-0002-0000-0600-000002000000}">
          <x14:formula1>
            <xm:f>Lists!$F$7:$F$8</xm:f>
          </x14:formula1>
          <xm:sqref>J15</xm:sqref>
        </x14:dataValidation>
        <x14:dataValidation type="list" allowBlank="1" showInputMessage="1" showErrorMessage="1" promptTitle="Samples" xr:uid="{00000000-0002-0000-0600-000003000000}">
          <x14:formula1>
            <xm:f>Lists!$F$3:$F$5</xm:f>
          </x14:formula1>
          <xm:sqref>J6</xm:sqref>
        </x14:dataValidation>
        <x14:dataValidation type="list" allowBlank="1" showInputMessage="1" showErrorMessage="1" promptTitle="Air Space Finish" xr:uid="{00000000-0002-0000-0600-000004000000}">
          <x14:formula1>
            <xm:f>Lists!$F$13:$F$17</xm:f>
          </x14:formula1>
          <xm:sqref>J12:L12</xm:sqref>
        </x14:dataValidation>
        <x14:dataValidation type="list" allowBlank="1" showInputMessage="1" showErrorMessage="1" xr:uid="{00000000-0002-0000-0600-000005000000}">
          <x14:formula1>
            <xm:f>Lists!$F$3:$F$5</xm:f>
          </x14:formula1>
          <xm:sqref>M7</xm:sqref>
        </x14:dataValidation>
        <x14:dataValidation type="list" allowBlank="1" showInputMessage="1" showErrorMessage="1" xr:uid="{00000000-0002-0000-0600-000006000000}">
          <x14:formula1>
            <xm:f>Lists!$F$33:$F$35</xm:f>
          </x14:formula1>
          <xm:sqref>M8</xm:sqref>
        </x14:dataValidation>
        <x14:dataValidation type="list" allowBlank="1" showInputMessage="1" showErrorMessage="1" xr:uid="{00000000-0002-0000-0600-000007000000}">
          <x14:formula1>
            <xm:f>Lists!$F$21:$F$22</xm:f>
          </x14:formula1>
          <xm:sqref>M9</xm:sqref>
        </x14:dataValidation>
        <x14:dataValidation type="list" allowBlank="1" showInputMessage="1" showErrorMessage="1" xr:uid="{00000000-0002-0000-0600-000008000000}">
          <x14:formula1>
            <xm:f>Lists!$E$25:$E$27</xm:f>
          </x14:formula1>
          <xm:sqref>M10</xm:sqref>
        </x14:dataValidation>
        <x14:dataValidation type="list" allowBlank="1" showInputMessage="1" showErrorMessage="1" xr:uid="{00000000-0002-0000-0600-000009000000}">
          <x14:formula1>
            <xm:f>Lists!$F$24:$F$27</xm:f>
          </x14:formula1>
          <xm:sqref>P9:R9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AU224"/>
  <sheetViews>
    <sheetView showGridLines="0" zoomScaleNormal="100" workbookViewId="0">
      <pane ySplit="21" topLeftCell="A22" activePane="bottomLeft" state="frozen"/>
      <selection activeCell="A5" sqref="A5:C5"/>
      <selection pane="bottomLeft" activeCell="D5" sqref="D5:G5"/>
    </sheetView>
  </sheetViews>
  <sheetFormatPr defaultColWidth="9.140625" defaultRowHeight="13.5" x14ac:dyDescent="0.25"/>
  <cols>
    <col min="1" max="1" width="2.7109375" style="14" customWidth="1"/>
    <col min="2" max="2" width="5.7109375" style="14" customWidth="1"/>
    <col min="3" max="4" width="9.7109375" style="14" customWidth="1"/>
    <col min="5" max="5" width="13.7109375" style="14" customWidth="1"/>
    <col min="6" max="6" width="6.42578125" style="14" customWidth="1"/>
    <col min="7" max="7" width="18.7109375" style="14" customWidth="1"/>
    <col min="8" max="8" width="9.140625" style="14"/>
    <col min="9" max="9" width="13.7109375" style="14" customWidth="1"/>
    <col min="10" max="12" width="8.85546875" style="14" customWidth="1"/>
    <col min="13" max="13" width="8.5703125" style="14" customWidth="1"/>
    <col min="14" max="19" width="8.85546875" style="14" customWidth="1"/>
    <col min="20" max="41" width="8.7109375" style="14" hidden="1" customWidth="1"/>
    <col min="42" max="43" width="10.7109375" style="14" customWidth="1"/>
    <col min="44" max="16384" width="9.140625" style="14"/>
  </cols>
  <sheetData>
    <row r="1" spans="1:47" s="87" customFormat="1" x14ac:dyDescent="0.25">
      <c r="A1" s="99"/>
      <c r="B1" s="100"/>
      <c r="C1" s="101" t="s">
        <v>134</v>
      </c>
      <c r="D1" s="286">
        <f>'Delivery Details'!C3</f>
        <v>0</v>
      </c>
      <c r="E1" s="286"/>
      <c r="F1" s="286"/>
      <c r="G1" s="101" t="s">
        <v>80</v>
      </c>
      <c r="H1" s="274">
        <f>'Delivery Details'!C4</f>
        <v>0</v>
      </c>
      <c r="I1" s="274"/>
      <c r="J1" s="237"/>
      <c r="K1" s="117"/>
      <c r="L1" s="101" t="s">
        <v>11</v>
      </c>
      <c r="M1" s="286">
        <f>'Delivery Details'!F3</f>
        <v>0</v>
      </c>
      <c r="N1" s="286"/>
      <c r="O1" s="286"/>
      <c r="P1" s="286"/>
      <c r="Q1" s="286"/>
      <c r="R1" s="101"/>
      <c r="S1" s="102"/>
      <c r="T1" s="237"/>
      <c r="U1" s="237"/>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3">
      <c r="A3" s="94" t="s">
        <v>135</v>
      </c>
      <c r="B3" s="92"/>
      <c r="C3" s="92"/>
      <c r="D3" s="92"/>
      <c r="E3" s="92"/>
      <c r="F3" s="121"/>
      <c r="G3" s="92"/>
      <c r="H3" s="92"/>
      <c r="I3" s="92"/>
      <c r="J3" s="92"/>
      <c r="K3" s="92"/>
      <c r="L3" s="92"/>
      <c r="M3" s="92"/>
      <c r="N3" s="92"/>
      <c r="O3" s="92"/>
      <c r="P3" s="92"/>
      <c r="Q3" s="92"/>
      <c r="R3" s="92"/>
      <c r="S3" s="69"/>
    </row>
    <row r="4" spans="1:47" s="68" customFormat="1" ht="15" customHeight="1" x14ac:dyDescent="0.3">
      <c r="A4" s="93"/>
      <c r="B4" s="78"/>
      <c r="C4" s="71"/>
      <c r="D4" s="71"/>
      <c r="E4" s="71"/>
      <c r="F4" s="120"/>
      <c r="G4" s="71"/>
      <c r="H4" s="71"/>
      <c r="I4" s="71"/>
      <c r="J4" s="71"/>
      <c r="K4" s="71"/>
      <c r="L4" s="71"/>
      <c r="M4" s="71"/>
      <c r="N4" s="71"/>
      <c r="O4" s="71"/>
      <c r="P4" s="71"/>
      <c r="Q4" s="71"/>
      <c r="R4" s="71"/>
      <c r="S4" s="70"/>
    </row>
    <row r="5" spans="1:47" s="68" customFormat="1" ht="15" customHeight="1" x14ac:dyDescent="0.3">
      <c r="A5" s="318" t="s">
        <v>110</v>
      </c>
      <c r="B5" s="280"/>
      <c r="C5" s="319"/>
      <c r="D5" s="320"/>
      <c r="E5" s="321"/>
      <c r="F5" s="321"/>
      <c r="G5" s="322"/>
      <c r="H5" s="85"/>
      <c r="I5" s="71"/>
      <c r="J5" s="71"/>
      <c r="K5" s="71"/>
      <c r="L5" s="71"/>
      <c r="M5" s="71"/>
      <c r="N5" s="71"/>
      <c r="O5" s="71"/>
      <c r="P5" s="71"/>
      <c r="Q5" s="71"/>
      <c r="R5" s="71"/>
      <c r="S5" s="70"/>
    </row>
    <row r="6" spans="1:47" s="218" customFormat="1" ht="12" customHeight="1" x14ac:dyDescent="0.3">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144</v>
      </c>
      <c r="B7" s="77"/>
      <c r="C7" s="72"/>
      <c r="D7" s="72"/>
      <c r="E7" s="72"/>
      <c r="F7" s="120"/>
      <c r="G7" s="72"/>
      <c r="H7" s="116"/>
      <c r="I7" s="208"/>
      <c r="J7" s="72"/>
      <c r="K7" s="72"/>
      <c r="L7" s="151" t="s">
        <v>111</v>
      </c>
      <c r="M7" s="178"/>
      <c r="N7" s="72"/>
      <c r="O7" s="72"/>
      <c r="P7" s="280" t="s">
        <v>133</v>
      </c>
      <c r="Q7" s="280"/>
      <c r="R7" s="280"/>
      <c r="S7" s="116"/>
      <c r="AQ7" s="68"/>
      <c r="AR7" s="68"/>
      <c r="AS7" s="68"/>
      <c r="AT7" s="68"/>
      <c r="AU7" s="68"/>
    </row>
    <row r="8" spans="1:47" s="74" customFormat="1" ht="14.25" customHeight="1" x14ac:dyDescent="0.3">
      <c r="A8" s="323" t="s">
        <v>233</v>
      </c>
      <c r="B8" s="324"/>
      <c r="C8" s="324"/>
      <c r="D8" s="324"/>
      <c r="E8" s="324"/>
      <c r="F8" s="324"/>
      <c r="G8" s="325"/>
      <c r="H8" s="222"/>
      <c r="I8" s="159"/>
      <c r="J8" s="159"/>
      <c r="K8" s="151"/>
      <c r="L8" s="151" t="s">
        <v>210</v>
      </c>
      <c r="M8" s="178"/>
      <c r="N8" s="157"/>
      <c r="O8" s="157"/>
      <c r="P8" s="209"/>
      <c r="Q8" s="209"/>
      <c r="R8" s="209"/>
      <c r="S8" s="210"/>
      <c r="AP8" s="187"/>
      <c r="AQ8" s="68"/>
      <c r="AR8" s="68"/>
      <c r="AS8" s="68"/>
      <c r="AT8" s="68"/>
      <c r="AU8" s="68"/>
    </row>
    <row r="9" spans="1:47" s="68" customFormat="1" ht="14.25" x14ac:dyDescent="0.3">
      <c r="A9" s="299" t="s">
        <v>115</v>
      </c>
      <c r="B9" s="300"/>
      <c r="C9" s="301"/>
      <c r="D9" s="308"/>
      <c r="E9" s="309"/>
      <c r="F9" s="309"/>
      <c r="G9" s="310"/>
      <c r="H9" s="223"/>
      <c r="I9" s="151"/>
      <c r="J9" s="151"/>
      <c r="K9" s="151"/>
      <c r="L9" s="151" t="s">
        <v>236</v>
      </c>
      <c r="M9" s="178"/>
      <c r="N9" s="71"/>
      <c r="O9" s="236"/>
      <c r="P9" s="276" t="s">
        <v>251</v>
      </c>
      <c r="Q9" s="277"/>
      <c r="R9" s="278"/>
      <c r="S9" s="235"/>
      <c r="AP9" s="186"/>
    </row>
    <row r="10" spans="1:47" s="68" customFormat="1" ht="14.25" customHeight="1" x14ac:dyDescent="0.3">
      <c r="A10" s="302"/>
      <c r="B10" s="303"/>
      <c r="C10" s="304"/>
      <c r="D10" s="311"/>
      <c r="E10" s="312"/>
      <c r="F10" s="312"/>
      <c r="G10" s="313"/>
      <c r="H10" s="224"/>
      <c r="I10" s="115"/>
      <c r="J10" s="115"/>
      <c r="K10" s="118"/>
      <c r="L10" s="151" t="s">
        <v>234</v>
      </c>
      <c r="M10" s="177"/>
      <c r="N10" s="71"/>
      <c r="O10" s="281" t="str">
        <f>VLOOKUP($P$9,Lists!F24:G27,2,0)</f>
        <v>Glazing Details</v>
      </c>
      <c r="P10" s="282"/>
      <c r="Q10" s="282"/>
      <c r="R10" s="282"/>
      <c r="S10" s="283"/>
      <c r="AP10" s="186"/>
      <c r="AT10" s="189"/>
    </row>
    <row r="11" spans="1:47" s="68" customFormat="1" ht="15" customHeight="1" x14ac:dyDescent="0.3">
      <c r="A11" s="326"/>
      <c r="B11" s="327"/>
      <c r="C11" s="328"/>
      <c r="D11" s="287"/>
      <c r="E11" s="288"/>
      <c r="F11" s="288"/>
      <c r="G11" s="289"/>
      <c r="H11" s="223"/>
      <c r="I11" s="71"/>
      <c r="J11" s="71"/>
      <c r="K11" s="71"/>
      <c r="L11" s="71"/>
      <c r="M11" s="71"/>
      <c r="N11" s="71"/>
      <c r="O11" s="281"/>
      <c r="P11" s="281"/>
      <c r="Q11" s="281"/>
      <c r="R11" s="281"/>
      <c r="S11" s="283"/>
      <c r="AP11" s="186"/>
      <c r="AT11" s="189"/>
    </row>
    <row r="12" spans="1:47" s="68" customFormat="1" ht="14.25" customHeight="1" x14ac:dyDescent="0.3">
      <c r="A12" s="329" t="s">
        <v>116</v>
      </c>
      <c r="B12" s="330"/>
      <c r="C12" s="331"/>
      <c r="D12" s="308"/>
      <c r="E12" s="309"/>
      <c r="F12" s="309"/>
      <c r="G12" s="310"/>
      <c r="H12" s="223"/>
      <c r="I12" s="221" t="s">
        <v>131</v>
      </c>
      <c r="J12" s="338"/>
      <c r="K12" s="339"/>
      <c r="L12" s="339"/>
      <c r="M12" s="230"/>
      <c r="N12" s="71"/>
      <c r="O12" s="281"/>
      <c r="P12" s="281"/>
      <c r="Q12" s="281"/>
      <c r="R12" s="281"/>
      <c r="S12" s="283"/>
      <c r="AP12" s="186"/>
    </row>
    <row r="13" spans="1:47" s="68" customFormat="1" ht="14.25" x14ac:dyDescent="0.3">
      <c r="A13" s="332"/>
      <c r="B13" s="333"/>
      <c r="C13" s="334"/>
      <c r="D13" s="311"/>
      <c r="E13" s="312"/>
      <c r="F13" s="312"/>
      <c r="G13" s="313"/>
      <c r="H13" s="225"/>
      <c r="I13" s="71"/>
      <c r="J13" s="161" t="e">
        <f>VLOOKUP($J$12,Lists!$F$13:$G$17,2,FALSE)</f>
        <v>#N/A</v>
      </c>
      <c r="K13" s="71"/>
      <c r="L13" s="71"/>
      <c r="M13" s="71"/>
      <c r="N13" s="160"/>
      <c r="O13" s="281"/>
      <c r="P13" s="281"/>
      <c r="Q13" s="281"/>
      <c r="R13" s="281"/>
      <c r="S13" s="283"/>
      <c r="AP13" s="186"/>
      <c r="AT13" s="189"/>
    </row>
    <row r="14" spans="1:47" s="68" customFormat="1" ht="14.25" x14ac:dyDescent="0.3">
      <c r="A14" s="332"/>
      <c r="B14" s="333"/>
      <c r="C14" s="334"/>
      <c r="D14" s="311"/>
      <c r="E14" s="312"/>
      <c r="F14" s="312"/>
      <c r="G14" s="313"/>
      <c r="H14" s="223"/>
      <c r="I14" s="71"/>
      <c r="J14" s="161" t="e">
        <f>VLOOKUP($J$12,Lists!$F$13:$H$17,3,FALSE)</f>
        <v>#N/A</v>
      </c>
      <c r="K14" s="71"/>
      <c r="L14" s="71"/>
      <c r="M14" s="160"/>
      <c r="N14" s="160"/>
      <c r="O14" s="190"/>
      <c r="P14" s="190"/>
      <c r="Q14" s="190"/>
      <c r="R14" s="190"/>
      <c r="S14" s="211"/>
      <c r="AP14" s="186"/>
      <c r="AR14" s="189"/>
    </row>
    <row r="15" spans="1:47" s="68" customFormat="1" ht="14.25" x14ac:dyDescent="0.3">
      <c r="A15" s="335"/>
      <c r="B15" s="336"/>
      <c r="C15" s="337"/>
      <c r="D15" s="287"/>
      <c r="E15" s="288"/>
      <c r="F15" s="288"/>
      <c r="G15" s="289"/>
      <c r="H15" s="223"/>
      <c r="I15" s="151" t="s">
        <v>132</v>
      </c>
      <c r="J15" s="290"/>
      <c r="K15" s="291"/>
      <c r="L15" s="291"/>
      <c r="M15" s="230"/>
      <c r="N15" s="71"/>
      <c r="O15" s="190"/>
      <c r="P15" s="232" t="s">
        <v>253</v>
      </c>
      <c r="Q15" s="284"/>
      <c r="R15" s="285"/>
      <c r="S15" s="234"/>
      <c r="AP15" s="186"/>
      <c r="AR15" s="189"/>
    </row>
    <row r="16" spans="1:47" s="68" customFormat="1" ht="14.25" x14ac:dyDescent="0.3">
      <c r="A16" s="299" t="s">
        <v>117</v>
      </c>
      <c r="B16" s="300"/>
      <c r="C16" s="301"/>
      <c r="D16" s="308"/>
      <c r="E16" s="309"/>
      <c r="F16" s="309"/>
      <c r="G16" s="310"/>
      <c r="H16" s="223"/>
      <c r="I16" s="77" t="s">
        <v>130</v>
      </c>
      <c r="J16" s="316" t="s">
        <v>122</v>
      </c>
      <c r="K16" s="317"/>
      <c r="L16" s="317"/>
      <c r="M16" s="231"/>
      <c r="N16" s="71"/>
      <c r="O16" s="189"/>
      <c r="P16" s="232" t="s">
        <v>254</v>
      </c>
      <c r="Q16" s="276"/>
      <c r="R16" s="277"/>
      <c r="S16" s="233" t="str">
        <f>IF($R$7=1,"PSF","")</f>
        <v/>
      </c>
      <c r="AP16" s="186"/>
    </row>
    <row r="17" spans="1:43" s="68" customFormat="1" ht="14.25" customHeight="1" x14ac:dyDescent="0.3">
      <c r="A17" s="302"/>
      <c r="B17" s="303"/>
      <c r="C17" s="304"/>
      <c r="D17" s="311"/>
      <c r="E17" s="312"/>
      <c r="F17" s="312"/>
      <c r="G17" s="313"/>
      <c r="H17" s="224"/>
      <c r="I17" s="115"/>
      <c r="J17" s="227"/>
      <c r="K17" s="229"/>
      <c r="L17" s="228"/>
      <c r="M17" s="71"/>
      <c r="N17" s="71"/>
      <c r="O17" s="189"/>
      <c r="Q17" s="189"/>
      <c r="R17" s="189"/>
      <c r="S17" s="116" t="str">
        <f>IF($R$7=1,"PSF","")</f>
        <v/>
      </c>
      <c r="AP17" s="186"/>
    </row>
    <row r="18" spans="1:43" s="68" customFormat="1" ht="14.25" x14ac:dyDescent="0.3">
      <c r="A18" s="305"/>
      <c r="B18" s="306"/>
      <c r="C18" s="307"/>
      <c r="D18" s="293"/>
      <c r="E18" s="314"/>
      <c r="F18" s="314"/>
      <c r="G18" s="315"/>
      <c r="H18" s="226"/>
      <c r="I18" s="110"/>
      <c r="J18" s="110"/>
      <c r="K18" s="110"/>
      <c r="L18" s="75"/>
      <c r="M18" s="75"/>
      <c r="N18" s="75"/>
      <c r="O18" s="279"/>
      <c r="P18" s="279"/>
      <c r="Q18" s="279"/>
      <c r="R18" s="279"/>
      <c r="S18" s="83"/>
      <c r="AP18" s="186"/>
    </row>
    <row r="19" spans="1:43" s="68" customFormat="1" ht="20.100000000000001" customHeight="1" x14ac:dyDescent="0.3">
      <c r="A19" s="84"/>
      <c r="B19" s="71"/>
      <c r="C19" s="71"/>
      <c r="D19" s="71"/>
      <c r="E19" s="175" t="s">
        <v>231</v>
      </c>
      <c r="G19" s="175"/>
      <c r="H19" s="156"/>
      <c r="I19" s="82" t="s">
        <v>142</v>
      </c>
      <c r="J19" s="82"/>
      <c r="K19" s="71"/>
      <c r="L19" s="71"/>
      <c r="M19" s="67"/>
      <c r="N19" s="67"/>
      <c r="O19" s="67"/>
      <c r="P19" s="67"/>
      <c r="Q19" s="67"/>
      <c r="R19" s="67"/>
      <c r="S19" s="67"/>
    </row>
    <row r="20" spans="1:43" s="80" customFormat="1" ht="31.5" customHeight="1" x14ac:dyDescent="0.3">
      <c r="A20" s="86"/>
      <c r="B20" s="81"/>
      <c r="C20" s="86" t="str">
        <f>IF($D$5="","","Glass Type:")</f>
        <v/>
      </c>
      <c r="D20" s="86" t="str">
        <f>IF($D$5="","",$D$5)</f>
        <v/>
      </c>
      <c r="E20" s="275" t="s">
        <v>232</v>
      </c>
      <c r="F20" s="275"/>
      <c r="G20" s="275"/>
      <c r="H20" s="176"/>
      <c r="I20" s="114" t="s">
        <v>196</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295" t="s">
        <v>145</v>
      </c>
      <c r="AQ20" s="297" t="s">
        <v>141</v>
      </c>
    </row>
    <row r="21" spans="1:43" s="79" customFormat="1" ht="44.1" customHeight="1" x14ac:dyDescent="0.3">
      <c r="A21" s="125" t="s">
        <v>200</v>
      </c>
      <c r="B21" s="111" t="s">
        <v>179</v>
      </c>
      <c r="C21" s="112" t="s">
        <v>138</v>
      </c>
      <c r="D21" s="111" t="s">
        <v>139</v>
      </c>
      <c r="E21" s="113" t="s">
        <v>140</v>
      </c>
      <c r="F21" s="111" t="s">
        <v>195</v>
      </c>
      <c r="G21" s="113" t="s">
        <v>199</v>
      </c>
      <c r="H21" s="122" t="s">
        <v>197</v>
      </c>
      <c r="I21" s="144" t="s">
        <v>198</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296"/>
      <c r="AQ21" s="298"/>
    </row>
    <row r="22" spans="1:43" s="68" customFormat="1" ht="14.25" x14ac:dyDescent="0.3">
      <c r="A22" s="191">
        <v>1</v>
      </c>
      <c r="B22" s="136"/>
      <c r="C22" s="137"/>
      <c r="D22" s="138"/>
      <c r="E22" s="139"/>
      <c r="F22" s="136"/>
      <c r="G22" s="139"/>
      <c r="H22" s="287"/>
      <c r="I22" s="292"/>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85" si="0">SUM(J22:AO22)</f>
        <v>0</v>
      </c>
      <c r="AQ22" s="127">
        <f t="shared" ref="AQ22:AQ85" si="1">AP22-B22</f>
        <v>0</v>
      </c>
    </row>
    <row r="23" spans="1:43" s="68" customFormat="1" ht="14.25" x14ac:dyDescent="0.3">
      <c r="A23" s="192">
        <v>2</v>
      </c>
      <c r="B23" s="136"/>
      <c r="C23" s="137"/>
      <c r="D23" s="138"/>
      <c r="E23" s="139"/>
      <c r="F23" s="136"/>
      <c r="G23" s="139"/>
      <c r="H23" s="287"/>
      <c r="I23" s="292"/>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4.25" x14ac:dyDescent="0.3">
      <c r="A24" s="192">
        <v>3</v>
      </c>
      <c r="B24" s="136"/>
      <c r="C24" s="137"/>
      <c r="D24" s="138"/>
      <c r="E24" s="139"/>
      <c r="F24" s="136"/>
      <c r="G24" s="139"/>
      <c r="H24" s="287"/>
      <c r="I24" s="292"/>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4.25" x14ac:dyDescent="0.3">
      <c r="A25" s="192">
        <v>4</v>
      </c>
      <c r="B25" s="136"/>
      <c r="C25" s="137"/>
      <c r="D25" s="138"/>
      <c r="E25" s="139"/>
      <c r="F25" s="136"/>
      <c r="G25" s="139"/>
      <c r="H25" s="287"/>
      <c r="I25" s="292"/>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4.25" x14ac:dyDescent="0.3">
      <c r="A26" s="192">
        <v>5</v>
      </c>
      <c r="B26" s="136"/>
      <c r="C26" s="137"/>
      <c r="D26" s="138"/>
      <c r="E26" s="139"/>
      <c r="F26" s="136"/>
      <c r="G26" s="139"/>
      <c r="H26" s="287"/>
      <c r="I26" s="292"/>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4.25" x14ac:dyDescent="0.3">
      <c r="A27" s="192">
        <v>6</v>
      </c>
      <c r="B27" s="136"/>
      <c r="C27" s="137"/>
      <c r="D27" s="138"/>
      <c r="E27" s="139"/>
      <c r="F27" s="136"/>
      <c r="G27" s="139"/>
      <c r="H27" s="287"/>
      <c r="I27" s="292"/>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4.25" x14ac:dyDescent="0.3">
      <c r="A28" s="192">
        <v>7</v>
      </c>
      <c r="B28" s="136"/>
      <c r="C28" s="137"/>
      <c r="D28" s="138"/>
      <c r="E28" s="139"/>
      <c r="F28" s="136"/>
      <c r="G28" s="139"/>
      <c r="H28" s="287"/>
      <c r="I28" s="292"/>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4.25" x14ac:dyDescent="0.3">
      <c r="A29" s="192">
        <v>8</v>
      </c>
      <c r="B29" s="136"/>
      <c r="C29" s="137"/>
      <c r="D29" s="138"/>
      <c r="E29" s="139"/>
      <c r="F29" s="136"/>
      <c r="G29" s="139"/>
      <c r="H29" s="287"/>
      <c r="I29" s="292"/>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4.25" x14ac:dyDescent="0.3">
      <c r="A30" s="192">
        <v>9</v>
      </c>
      <c r="B30" s="136"/>
      <c r="C30" s="137"/>
      <c r="D30" s="138"/>
      <c r="E30" s="139"/>
      <c r="F30" s="136"/>
      <c r="G30" s="139"/>
      <c r="H30" s="287"/>
      <c r="I30" s="292"/>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4.25" x14ac:dyDescent="0.3">
      <c r="A31" s="192">
        <v>10</v>
      </c>
      <c r="B31" s="136"/>
      <c r="C31" s="137"/>
      <c r="D31" s="138"/>
      <c r="E31" s="139"/>
      <c r="F31" s="136"/>
      <c r="G31" s="139"/>
      <c r="H31" s="287"/>
      <c r="I31" s="292"/>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4.25" x14ac:dyDescent="0.3">
      <c r="A32" s="192">
        <v>11</v>
      </c>
      <c r="B32" s="136"/>
      <c r="C32" s="137"/>
      <c r="D32" s="138"/>
      <c r="E32" s="139"/>
      <c r="F32" s="136"/>
      <c r="G32" s="139"/>
      <c r="H32" s="287"/>
      <c r="I32" s="292"/>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4.25" x14ac:dyDescent="0.3">
      <c r="A33" s="192">
        <v>12</v>
      </c>
      <c r="B33" s="136"/>
      <c r="C33" s="137"/>
      <c r="D33" s="138"/>
      <c r="E33" s="139"/>
      <c r="F33" s="136"/>
      <c r="G33" s="139"/>
      <c r="H33" s="287"/>
      <c r="I33" s="292"/>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4.25" x14ac:dyDescent="0.3">
      <c r="A34" s="192">
        <v>13</v>
      </c>
      <c r="B34" s="136"/>
      <c r="C34" s="137"/>
      <c r="D34" s="138"/>
      <c r="E34" s="139"/>
      <c r="F34" s="136"/>
      <c r="G34" s="139"/>
      <c r="H34" s="287"/>
      <c r="I34" s="292"/>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4.25" x14ac:dyDescent="0.3">
      <c r="A35" s="192">
        <v>14</v>
      </c>
      <c r="B35" s="136"/>
      <c r="C35" s="137"/>
      <c r="D35" s="138"/>
      <c r="E35" s="139"/>
      <c r="F35" s="136"/>
      <c r="G35" s="139"/>
      <c r="H35" s="287"/>
      <c r="I35" s="292"/>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4.25" x14ac:dyDescent="0.3">
      <c r="A36" s="192">
        <v>15</v>
      </c>
      <c r="B36" s="136"/>
      <c r="C36" s="137"/>
      <c r="D36" s="138"/>
      <c r="E36" s="139"/>
      <c r="F36" s="136"/>
      <c r="G36" s="139"/>
      <c r="H36" s="287"/>
      <c r="I36" s="292"/>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4.25" x14ac:dyDescent="0.3">
      <c r="A37" s="192">
        <v>16</v>
      </c>
      <c r="B37" s="136"/>
      <c r="C37" s="137"/>
      <c r="D37" s="138"/>
      <c r="E37" s="139"/>
      <c r="F37" s="136"/>
      <c r="G37" s="139"/>
      <c r="H37" s="287"/>
      <c r="I37" s="292"/>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4.25" x14ac:dyDescent="0.3">
      <c r="A38" s="192">
        <v>17</v>
      </c>
      <c r="B38" s="136"/>
      <c r="C38" s="137"/>
      <c r="D38" s="138"/>
      <c r="E38" s="139"/>
      <c r="F38" s="136"/>
      <c r="G38" s="139"/>
      <c r="H38" s="287"/>
      <c r="I38" s="292"/>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4.25" x14ac:dyDescent="0.3">
      <c r="A39" s="192">
        <v>18</v>
      </c>
      <c r="B39" s="136"/>
      <c r="C39" s="137"/>
      <c r="D39" s="138"/>
      <c r="E39" s="139"/>
      <c r="F39" s="136"/>
      <c r="G39" s="139"/>
      <c r="H39" s="287"/>
      <c r="I39" s="292"/>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4.25" x14ac:dyDescent="0.3">
      <c r="A40" s="192">
        <v>19</v>
      </c>
      <c r="B40" s="136"/>
      <c r="C40" s="137"/>
      <c r="D40" s="138"/>
      <c r="E40" s="139"/>
      <c r="F40" s="136"/>
      <c r="G40" s="139"/>
      <c r="H40" s="287"/>
      <c r="I40" s="292"/>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4.25" x14ac:dyDescent="0.3">
      <c r="A41" s="192">
        <v>20</v>
      </c>
      <c r="B41" s="136"/>
      <c r="C41" s="137"/>
      <c r="D41" s="138"/>
      <c r="E41" s="139"/>
      <c r="F41" s="136"/>
      <c r="G41" s="139"/>
      <c r="H41" s="287"/>
      <c r="I41" s="292"/>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4.25" x14ac:dyDescent="0.3">
      <c r="A42" s="192">
        <v>21</v>
      </c>
      <c r="B42" s="136"/>
      <c r="C42" s="137"/>
      <c r="D42" s="138"/>
      <c r="E42" s="139"/>
      <c r="F42" s="136"/>
      <c r="G42" s="139"/>
      <c r="H42" s="287"/>
      <c r="I42" s="292"/>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4.25" x14ac:dyDescent="0.3">
      <c r="A43" s="192">
        <v>22</v>
      </c>
      <c r="B43" s="136"/>
      <c r="C43" s="137"/>
      <c r="D43" s="138"/>
      <c r="E43" s="139"/>
      <c r="F43" s="136"/>
      <c r="G43" s="139"/>
      <c r="H43" s="287"/>
      <c r="I43" s="292"/>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4.25" x14ac:dyDescent="0.3">
      <c r="A44" s="192">
        <v>23</v>
      </c>
      <c r="B44" s="136"/>
      <c r="C44" s="137"/>
      <c r="D44" s="138"/>
      <c r="E44" s="139"/>
      <c r="F44" s="136"/>
      <c r="G44" s="139"/>
      <c r="H44" s="287"/>
      <c r="I44" s="292"/>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4.25" x14ac:dyDescent="0.3">
      <c r="A45" s="192">
        <v>24</v>
      </c>
      <c r="B45" s="136"/>
      <c r="C45" s="137"/>
      <c r="D45" s="138"/>
      <c r="E45" s="139"/>
      <c r="F45" s="136"/>
      <c r="G45" s="139"/>
      <c r="H45" s="287"/>
      <c r="I45" s="292"/>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4.25" x14ac:dyDescent="0.3">
      <c r="A46" s="192">
        <v>25</v>
      </c>
      <c r="B46" s="136"/>
      <c r="C46" s="137"/>
      <c r="D46" s="138"/>
      <c r="E46" s="139"/>
      <c r="F46" s="136"/>
      <c r="G46" s="139"/>
      <c r="H46" s="287"/>
      <c r="I46" s="292"/>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4.25" x14ac:dyDescent="0.3">
      <c r="A47" s="192">
        <v>26</v>
      </c>
      <c r="B47" s="136"/>
      <c r="C47" s="137"/>
      <c r="D47" s="138"/>
      <c r="E47" s="139"/>
      <c r="F47" s="136"/>
      <c r="G47" s="139"/>
      <c r="H47" s="287"/>
      <c r="I47" s="292"/>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4.25" x14ac:dyDescent="0.3">
      <c r="A48" s="192">
        <v>27</v>
      </c>
      <c r="B48" s="136"/>
      <c r="C48" s="137"/>
      <c r="D48" s="138"/>
      <c r="E48" s="139"/>
      <c r="F48" s="136"/>
      <c r="G48" s="139"/>
      <c r="H48" s="287"/>
      <c r="I48" s="292"/>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4.25" x14ac:dyDescent="0.3">
      <c r="A49" s="192">
        <v>28</v>
      </c>
      <c r="B49" s="136"/>
      <c r="C49" s="137"/>
      <c r="D49" s="138"/>
      <c r="E49" s="139"/>
      <c r="F49" s="136"/>
      <c r="G49" s="139"/>
      <c r="H49" s="287"/>
      <c r="I49" s="292"/>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4.25" x14ac:dyDescent="0.3">
      <c r="A50" s="192">
        <v>29</v>
      </c>
      <c r="B50" s="136"/>
      <c r="C50" s="137"/>
      <c r="D50" s="138"/>
      <c r="E50" s="139"/>
      <c r="F50" s="136"/>
      <c r="G50" s="139"/>
      <c r="H50" s="287"/>
      <c r="I50" s="292"/>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4.25" x14ac:dyDescent="0.3">
      <c r="A51" s="192">
        <v>30</v>
      </c>
      <c r="B51" s="136"/>
      <c r="C51" s="137"/>
      <c r="D51" s="138"/>
      <c r="E51" s="139"/>
      <c r="F51" s="136"/>
      <c r="G51" s="139"/>
      <c r="H51" s="287"/>
      <c r="I51" s="292"/>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4.25" x14ac:dyDescent="0.3">
      <c r="A52" s="192">
        <v>31</v>
      </c>
      <c r="B52" s="136"/>
      <c r="C52" s="137"/>
      <c r="D52" s="138"/>
      <c r="E52" s="139"/>
      <c r="F52" s="136"/>
      <c r="G52" s="139"/>
      <c r="H52" s="287"/>
      <c r="I52" s="292"/>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4.25" x14ac:dyDescent="0.3">
      <c r="A53" s="192">
        <v>32</v>
      </c>
      <c r="B53" s="136"/>
      <c r="C53" s="137"/>
      <c r="D53" s="138"/>
      <c r="E53" s="139"/>
      <c r="F53" s="136"/>
      <c r="G53" s="139"/>
      <c r="H53" s="287"/>
      <c r="I53" s="292"/>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4.25" x14ac:dyDescent="0.3">
      <c r="A54" s="192">
        <v>33</v>
      </c>
      <c r="B54" s="136"/>
      <c r="C54" s="137"/>
      <c r="D54" s="138"/>
      <c r="E54" s="139"/>
      <c r="F54" s="136"/>
      <c r="G54" s="139"/>
      <c r="H54" s="287"/>
      <c r="I54" s="292"/>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si="0"/>
        <v>0</v>
      </c>
      <c r="AQ54" s="127">
        <f t="shared" si="1"/>
        <v>0</v>
      </c>
    </row>
    <row r="55" spans="1:43" s="68" customFormat="1" ht="14.25" x14ac:dyDescent="0.3">
      <c r="A55" s="192">
        <v>34</v>
      </c>
      <c r="B55" s="136"/>
      <c r="C55" s="137"/>
      <c r="D55" s="138"/>
      <c r="E55" s="139"/>
      <c r="F55" s="136"/>
      <c r="G55" s="139"/>
      <c r="H55" s="287"/>
      <c r="I55" s="292"/>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0"/>
        <v>0</v>
      </c>
      <c r="AQ55" s="127">
        <f t="shared" si="1"/>
        <v>0</v>
      </c>
    </row>
    <row r="56" spans="1:43" s="68" customFormat="1" ht="14.25" x14ac:dyDescent="0.3">
      <c r="A56" s="192">
        <v>35</v>
      </c>
      <c r="B56" s="136"/>
      <c r="C56" s="137"/>
      <c r="D56" s="138"/>
      <c r="E56" s="139"/>
      <c r="F56" s="136"/>
      <c r="G56" s="139"/>
      <c r="H56" s="287"/>
      <c r="I56" s="292"/>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0"/>
        <v>0</v>
      </c>
      <c r="AQ56" s="127">
        <f t="shared" si="1"/>
        <v>0</v>
      </c>
    </row>
    <row r="57" spans="1:43" s="68" customFormat="1" ht="14.25" x14ac:dyDescent="0.3">
      <c r="A57" s="192">
        <v>36</v>
      </c>
      <c r="B57" s="136"/>
      <c r="C57" s="137"/>
      <c r="D57" s="138"/>
      <c r="E57" s="139"/>
      <c r="F57" s="136"/>
      <c r="G57" s="139"/>
      <c r="H57" s="287"/>
      <c r="I57" s="292"/>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0"/>
        <v>0</v>
      </c>
      <c r="AQ57" s="127">
        <f t="shared" si="1"/>
        <v>0</v>
      </c>
    </row>
    <row r="58" spans="1:43" s="68" customFormat="1" ht="14.25" x14ac:dyDescent="0.3">
      <c r="A58" s="192">
        <v>37</v>
      </c>
      <c r="B58" s="136"/>
      <c r="C58" s="137"/>
      <c r="D58" s="138"/>
      <c r="E58" s="139"/>
      <c r="F58" s="136"/>
      <c r="G58" s="139"/>
      <c r="H58" s="287"/>
      <c r="I58" s="292"/>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0"/>
        <v>0</v>
      </c>
      <c r="AQ58" s="127">
        <f t="shared" si="1"/>
        <v>0</v>
      </c>
    </row>
    <row r="59" spans="1:43" s="68" customFormat="1" ht="14.25" x14ac:dyDescent="0.3">
      <c r="A59" s="192">
        <v>38</v>
      </c>
      <c r="B59" s="136"/>
      <c r="C59" s="137"/>
      <c r="D59" s="138"/>
      <c r="E59" s="139"/>
      <c r="F59" s="136"/>
      <c r="G59" s="139"/>
      <c r="H59" s="287"/>
      <c r="I59" s="292"/>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0"/>
        <v>0</v>
      </c>
      <c r="AQ59" s="127">
        <f t="shared" si="1"/>
        <v>0</v>
      </c>
    </row>
    <row r="60" spans="1:43" s="68" customFormat="1" ht="14.25" x14ac:dyDescent="0.3">
      <c r="A60" s="192">
        <v>39</v>
      </c>
      <c r="B60" s="136"/>
      <c r="C60" s="137"/>
      <c r="D60" s="138"/>
      <c r="E60" s="139"/>
      <c r="F60" s="136"/>
      <c r="G60" s="139"/>
      <c r="H60" s="287"/>
      <c r="I60" s="292"/>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0"/>
        <v>0</v>
      </c>
      <c r="AQ60" s="127">
        <f t="shared" si="1"/>
        <v>0</v>
      </c>
    </row>
    <row r="61" spans="1:43" s="68" customFormat="1" ht="14.25" x14ac:dyDescent="0.3">
      <c r="A61" s="192">
        <v>40</v>
      </c>
      <c r="B61" s="136"/>
      <c r="C61" s="137"/>
      <c r="D61" s="138"/>
      <c r="E61" s="139"/>
      <c r="F61" s="136"/>
      <c r="G61" s="139"/>
      <c r="H61" s="287"/>
      <c r="I61" s="292"/>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0"/>
        <v>0</v>
      </c>
      <c r="AQ61" s="127">
        <f t="shared" si="1"/>
        <v>0</v>
      </c>
    </row>
    <row r="62" spans="1:43" s="68" customFormat="1" ht="14.25" x14ac:dyDescent="0.3">
      <c r="A62" s="192">
        <v>41</v>
      </c>
      <c r="B62" s="136"/>
      <c r="C62" s="137"/>
      <c r="D62" s="138"/>
      <c r="E62" s="139"/>
      <c r="F62" s="136"/>
      <c r="G62" s="139"/>
      <c r="H62" s="287"/>
      <c r="I62" s="292"/>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0"/>
        <v>0</v>
      </c>
      <c r="AQ62" s="127">
        <f t="shared" si="1"/>
        <v>0</v>
      </c>
    </row>
    <row r="63" spans="1:43" s="68" customFormat="1" ht="14.25" x14ac:dyDescent="0.3">
      <c r="A63" s="192">
        <v>42</v>
      </c>
      <c r="B63" s="136"/>
      <c r="C63" s="137"/>
      <c r="D63" s="138"/>
      <c r="E63" s="139"/>
      <c r="F63" s="136"/>
      <c r="G63" s="139"/>
      <c r="H63" s="287"/>
      <c r="I63" s="292"/>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0"/>
        <v>0</v>
      </c>
      <c r="AQ63" s="127">
        <f t="shared" si="1"/>
        <v>0</v>
      </c>
    </row>
    <row r="64" spans="1:43" s="68" customFormat="1" ht="14.25" x14ac:dyDescent="0.3">
      <c r="A64" s="192">
        <v>43</v>
      </c>
      <c r="B64" s="136"/>
      <c r="C64" s="137"/>
      <c r="D64" s="138"/>
      <c r="E64" s="139"/>
      <c r="F64" s="136"/>
      <c r="G64" s="139"/>
      <c r="H64" s="287"/>
      <c r="I64" s="292"/>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0"/>
        <v>0</v>
      </c>
      <c r="AQ64" s="127">
        <f t="shared" si="1"/>
        <v>0</v>
      </c>
    </row>
    <row r="65" spans="1:43" s="68" customFormat="1" ht="14.25" x14ac:dyDescent="0.3">
      <c r="A65" s="192">
        <v>44</v>
      </c>
      <c r="B65" s="136"/>
      <c r="C65" s="137"/>
      <c r="D65" s="138"/>
      <c r="E65" s="139"/>
      <c r="F65" s="136"/>
      <c r="G65" s="139"/>
      <c r="H65" s="287"/>
      <c r="I65" s="292"/>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0"/>
        <v>0</v>
      </c>
      <c r="AQ65" s="127">
        <f t="shared" si="1"/>
        <v>0</v>
      </c>
    </row>
    <row r="66" spans="1:43" s="68" customFormat="1" ht="14.25" x14ac:dyDescent="0.3">
      <c r="A66" s="192">
        <v>45</v>
      </c>
      <c r="B66" s="136"/>
      <c r="C66" s="137"/>
      <c r="D66" s="138"/>
      <c r="E66" s="139"/>
      <c r="F66" s="136"/>
      <c r="G66" s="139"/>
      <c r="H66" s="287"/>
      <c r="I66" s="292"/>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0"/>
        <v>0</v>
      </c>
      <c r="AQ66" s="127">
        <f t="shared" si="1"/>
        <v>0</v>
      </c>
    </row>
    <row r="67" spans="1:43" s="68" customFormat="1" ht="14.25" x14ac:dyDescent="0.3">
      <c r="A67" s="192">
        <v>46</v>
      </c>
      <c r="B67" s="136"/>
      <c r="C67" s="137"/>
      <c r="D67" s="138"/>
      <c r="E67" s="139"/>
      <c r="F67" s="136"/>
      <c r="G67" s="139"/>
      <c r="H67" s="287"/>
      <c r="I67" s="292"/>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0"/>
        <v>0</v>
      </c>
      <c r="AQ67" s="127">
        <f t="shared" si="1"/>
        <v>0</v>
      </c>
    </row>
    <row r="68" spans="1:43" s="68" customFormat="1" ht="14.25" x14ac:dyDescent="0.3">
      <c r="A68" s="192">
        <v>47</v>
      </c>
      <c r="B68" s="136"/>
      <c r="C68" s="137"/>
      <c r="D68" s="138"/>
      <c r="E68" s="139"/>
      <c r="F68" s="136"/>
      <c r="G68" s="139"/>
      <c r="H68" s="287"/>
      <c r="I68" s="292"/>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0"/>
        <v>0</v>
      </c>
      <c r="AQ68" s="127">
        <f t="shared" si="1"/>
        <v>0</v>
      </c>
    </row>
    <row r="69" spans="1:43" s="68" customFormat="1" ht="14.25" x14ac:dyDescent="0.3">
      <c r="A69" s="192">
        <v>48</v>
      </c>
      <c r="B69" s="136"/>
      <c r="C69" s="137"/>
      <c r="D69" s="138"/>
      <c r="E69" s="139"/>
      <c r="F69" s="136"/>
      <c r="G69" s="139"/>
      <c r="H69" s="287"/>
      <c r="I69" s="292"/>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0"/>
        <v>0</v>
      </c>
      <c r="AQ69" s="127">
        <f t="shared" si="1"/>
        <v>0</v>
      </c>
    </row>
    <row r="70" spans="1:43" s="68" customFormat="1" ht="14.25" x14ac:dyDescent="0.3">
      <c r="A70" s="192">
        <v>49</v>
      </c>
      <c r="B70" s="136"/>
      <c r="C70" s="137"/>
      <c r="D70" s="138"/>
      <c r="E70" s="139"/>
      <c r="F70" s="136"/>
      <c r="G70" s="139"/>
      <c r="H70" s="287"/>
      <c r="I70" s="292"/>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0"/>
        <v>0</v>
      </c>
      <c r="AQ70" s="127">
        <f t="shared" si="1"/>
        <v>0</v>
      </c>
    </row>
    <row r="71" spans="1:43" s="68" customFormat="1" ht="14.25" x14ac:dyDescent="0.3">
      <c r="A71" s="192">
        <v>50</v>
      </c>
      <c r="B71" s="136"/>
      <c r="C71" s="137"/>
      <c r="D71" s="138"/>
      <c r="E71" s="139"/>
      <c r="F71" s="136"/>
      <c r="G71" s="139"/>
      <c r="H71" s="287"/>
      <c r="I71" s="292"/>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0"/>
        <v>0</v>
      </c>
      <c r="AQ71" s="127">
        <f t="shared" si="1"/>
        <v>0</v>
      </c>
    </row>
    <row r="72" spans="1:43" s="68" customFormat="1" ht="14.25" x14ac:dyDescent="0.3">
      <c r="A72" s="192">
        <v>51</v>
      </c>
      <c r="B72" s="136"/>
      <c r="C72" s="137"/>
      <c r="D72" s="138"/>
      <c r="E72" s="139"/>
      <c r="F72" s="136"/>
      <c r="G72" s="139"/>
      <c r="H72" s="287"/>
      <c r="I72" s="292"/>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0"/>
        <v>0</v>
      </c>
      <c r="AQ72" s="127">
        <f t="shared" si="1"/>
        <v>0</v>
      </c>
    </row>
    <row r="73" spans="1:43" s="68" customFormat="1" ht="14.25" x14ac:dyDescent="0.3">
      <c r="A73" s="192">
        <v>52</v>
      </c>
      <c r="B73" s="136"/>
      <c r="C73" s="137"/>
      <c r="D73" s="138"/>
      <c r="E73" s="139"/>
      <c r="F73" s="136"/>
      <c r="G73" s="139"/>
      <c r="H73" s="287"/>
      <c r="I73" s="292"/>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0"/>
        <v>0</v>
      </c>
      <c r="AQ73" s="127">
        <f t="shared" si="1"/>
        <v>0</v>
      </c>
    </row>
    <row r="74" spans="1:43" s="68" customFormat="1" ht="14.25" x14ac:dyDescent="0.3">
      <c r="A74" s="192">
        <v>53</v>
      </c>
      <c r="B74" s="136"/>
      <c r="C74" s="137"/>
      <c r="D74" s="138"/>
      <c r="E74" s="139"/>
      <c r="F74" s="136"/>
      <c r="G74" s="139"/>
      <c r="H74" s="287"/>
      <c r="I74" s="292"/>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0"/>
        <v>0</v>
      </c>
      <c r="AQ74" s="127">
        <f t="shared" si="1"/>
        <v>0</v>
      </c>
    </row>
    <row r="75" spans="1:43" s="68" customFormat="1" ht="14.25" x14ac:dyDescent="0.3">
      <c r="A75" s="192">
        <v>54</v>
      </c>
      <c r="B75" s="136"/>
      <c r="C75" s="137"/>
      <c r="D75" s="138"/>
      <c r="E75" s="139"/>
      <c r="F75" s="136"/>
      <c r="G75" s="139"/>
      <c r="H75" s="287"/>
      <c r="I75" s="292"/>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0"/>
        <v>0</v>
      </c>
      <c r="AQ75" s="127">
        <f t="shared" si="1"/>
        <v>0</v>
      </c>
    </row>
    <row r="76" spans="1:43" s="68" customFormat="1" ht="14.25" x14ac:dyDescent="0.3">
      <c r="A76" s="192">
        <v>55</v>
      </c>
      <c r="B76" s="136"/>
      <c r="C76" s="137"/>
      <c r="D76" s="138"/>
      <c r="E76" s="139"/>
      <c r="F76" s="136"/>
      <c r="G76" s="139"/>
      <c r="H76" s="287"/>
      <c r="I76" s="292"/>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0"/>
        <v>0</v>
      </c>
      <c r="AQ76" s="127">
        <f t="shared" si="1"/>
        <v>0</v>
      </c>
    </row>
    <row r="77" spans="1:43" s="68" customFormat="1" ht="14.25" x14ac:dyDescent="0.3">
      <c r="A77" s="192">
        <v>56</v>
      </c>
      <c r="B77" s="136"/>
      <c r="C77" s="137"/>
      <c r="D77" s="138"/>
      <c r="E77" s="139"/>
      <c r="F77" s="136"/>
      <c r="G77" s="139"/>
      <c r="H77" s="287"/>
      <c r="I77" s="292"/>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0"/>
        <v>0</v>
      </c>
      <c r="AQ77" s="127">
        <f t="shared" si="1"/>
        <v>0</v>
      </c>
    </row>
    <row r="78" spans="1:43" s="68" customFormat="1" ht="14.25" x14ac:dyDescent="0.3">
      <c r="A78" s="192">
        <v>57</v>
      </c>
      <c r="B78" s="136"/>
      <c r="C78" s="137"/>
      <c r="D78" s="138"/>
      <c r="E78" s="139"/>
      <c r="F78" s="136"/>
      <c r="G78" s="139"/>
      <c r="H78" s="287"/>
      <c r="I78" s="292"/>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0"/>
        <v>0</v>
      </c>
      <c r="AQ78" s="127">
        <f t="shared" si="1"/>
        <v>0</v>
      </c>
    </row>
    <row r="79" spans="1:43" s="68" customFormat="1" ht="14.25" x14ac:dyDescent="0.3">
      <c r="A79" s="192">
        <v>58</v>
      </c>
      <c r="B79" s="136"/>
      <c r="C79" s="137"/>
      <c r="D79" s="138"/>
      <c r="E79" s="139"/>
      <c r="F79" s="136"/>
      <c r="G79" s="139"/>
      <c r="H79" s="287"/>
      <c r="I79" s="292"/>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0"/>
        <v>0</v>
      </c>
      <c r="AQ79" s="127">
        <f t="shared" si="1"/>
        <v>0</v>
      </c>
    </row>
    <row r="80" spans="1:43" s="68" customFormat="1" ht="14.25" x14ac:dyDescent="0.3">
      <c r="A80" s="192">
        <v>59</v>
      </c>
      <c r="B80" s="136"/>
      <c r="C80" s="137"/>
      <c r="D80" s="138"/>
      <c r="E80" s="139"/>
      <c r="F80" s="136"/>
      <c r="G80" s="139"/>
      <c r="H80" s="287"/>
      <c r="I80" s="292"/>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0"/>
        <v>0</v>
      </c>
      <c r="AQ80" s="127">
        <f t="shared" si="1"/>
        <v>0</v>
      </c>
    </row>
    <row r="81" spans="1:43" s="68" customFormat="1" ht="14.25" hidden="1" x14ac:dyDescent="0.3">
      <c r="A81" s="192">
        <v>60</v>
      </c>
      <c r="B81" s="136"/>
      <c r="C81" s="137"/>
      <c r="D81" s="138"/>
      <c r="E81" s="139"/>
      <c r="F81" s="136"/>
      <c r="G81" s="139"/>
      <c r="H81" s="287"/>
      <c r="I81" s="292"/>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0"/>
        <v>0</v>
      </c>
      <c r="AQ81" s="127">
        <f t="shared" si="1"/>
        <v>0</v>
      </c>
    </row>
    <row r="82" spans="1:43" s="68" customFormat="1" ht="14.25" hidden="1" x14ac:dyDescent="0.3">
      <c r="A82" s="192">
        <v>61</v>
      </c>
      <c r="B82" s="136"/>
      <c r="C82" s="137"/>
      <c r="D82" s="138"/>
      <c r="E82" s="139"/>
      <c r="F82" s="136"/>
      <c r="G82" s="139"/>
      <c r="H82" s="287"/>
      <c r="I82" s="292"/>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0"/>
        <v>0</v>
      </c>
      <c r="AQ82" s="127">
        <f t="shared" si="1"/>
        <v>0</v>
      </c>
    </row>
    <row r="83" spans="1:43" s="68" customFormat="1" ht="14.25" hidden="1" x14ac:dyDescent="0.3">
      <c r="A83" s="192">
        <v>62</v>
      </c>
      <c r="B83" s="136"/>
      <c r="C83" s="137"/>
      <c r="D83" s="138"/>
      <c r="E83" s="139"/>
      <c r="F83" s="136"/>
      <c r="G83" s="139"/>
      <c r="H83" s="287"/>
      <c r="I83" s="292"/>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0"/>
        <v>0</v>
      </c>
      <c r="AQ83" s="127">
        <f t="shared" si="1"/>
        <v>0</v>
      </c>
    </row>
    <row r="84" spans="1:43" s="68" customFormat="1" ht="14.25" hidden="1" x14ac:dyDescent="0.3">
      <c r="A84" s="192">
        <v>63</v>
      </c>
      <c r="B84" s="136"/>
      <c r="C84" s="137"/>
      <c r="D84" s="138"/>
      <c r="E84" s="139"/>
      <c r="F84" s="136"/>
      <c r="G84" s="139"/>
      <c r="H84" s="287"/>
      <c r="I84" s="292"/>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0"/>
        <v>0</v>
      </c>
      <c r="AQ84" s="127">
        <f t="shared" si="1"/>
        <v>0</v>
      </c>
    </row>
    <row r="85" spans="1:43" s="68" customFormat="1" ht="14.25" hidden="1" x14ac:dyDescent="0.3">
      <c r="A85" s="192">
        <v>64</v>
      </c>
      <c r="B85" s="136"/>
      <c r="C85" s="137"/>
      <c r="D85" s="138"/>
      <c r="E85" s="139"/>
      <c r="F85" s="136"/>
      <c r="G85" s="139"/>
      <c r="H85" s="287"/>
      <c r="I85" s="292"/>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0"/>
        <v>0</v>
      </c>
      <c r="AQ85" s="127">
        <f t="shared" si="1"/>
        <v>0</v>
      </c>
    </row>
    <row r="86" spans="1:43" s="68" customFormat="1" ht="14.25" hidden="1" x14ac:dyDescent="0.3">
      <c r="A86" s="192">
        <v>65</v>
      </c>
      <c r="B86" s="136"/>
      <c r="C86" s="137"/>
      <c r="D86" s="138"/>
      <c r="E86" s="139"/>
      <c r="F86" s="136"/>
      <c r="G86" s="139"/>
      <c r="H86" s="287"/>
      <c r="I86" s="292"/>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49" si="2">SUM(J86:AO86)</f>
        <v>0</v>
      </c>
      <c r="AQ86" s="127">
        <f t="shared" ref="AQ86:AQ149" si="3">AP86-B86</f>
        <v>0</v>
      </c>
    </row>
    <row r="87" spans="1:43" s="68" customFormat="1" ht="14.25" hidden="1" x14ac:dyDescent="0.3">
      <c r="A87" s="192">
        <v>66</v>
      </c>
      <c r="B87" s="136"/>
      <c r="C87" s="137"/>
      <c r="D87" s="138"/>
      <c r="E87" s="139"/>
      <c r="F87" s="136"/>
      <c r="G87" s="139"/>
      <c r="H87" s="287"/>
      <c r="I87" s="292"/>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2"/>
        <v>0</v>
      </c>
      <c r="AQ87" s="127">
        <f t="shared" si="3"/>
        <v>0</v>
      </c>
    </row>
    <row r="88" spans="1:43" s="68" customFormat="1" ht="14.25" hidden="1" x14ac:dyDescent="0.3">
      <c r="A88" s="192">
        <v>67</v>
      </c>
      <c r="B88" s="136"/>
      <c r="C88" s="137"/>
      <c r="D88" s="138"/>
      <c r="E88" s="139"/>
      <c r="F88" s="136"/>
      <c r="G88" s="139"/>
      <c r="H88" s="287"/>
      <c r="I88" s="292"/>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2"/>
        <v>0</v>
      </c>
      <c r="AQ88" s="127">
        <f t="shared" si="3"/>
        <v>0</v>
      </c>
    </row>
    <row r="89" spans="1:43" s="68" customFormat="1" ht="14.25" hidden="1" x14ac:dyDescent="0.3">
      <c r="A89" s="192">
        <v>68</v>
      </c>
      <c r="B89" s="136"/>
      <c r="C89" s="137"/>
      <c r="D89" s="138"/>
      <c r="E89" s="139"/>
      <c r="F89" s="136"/>
      <c r="G89" s="139"/>
      <c r="H89" s="287"/>
      <c r="I89" s="292"/>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2"/>
        <v>0</v>
      </c>
      <c r="AQ89" s="127">
        <f t="shared" si="3"/>
        <v>0</v>
      </c>
    </row>
    <row r="90" spans="1:43" s="68" customFormat="1" ht="14.25" hidden="1" x14ac:dyDescent="0.3">
      <c r="A90" s="192">
        <v>69</v>
      </c>
      <c r="B90" s="136"/>
      <c r="C90" s="137"/>
      <c r="D90" s="138"/>
      <c r="E90" s="139"/>
      <c r="F90" s="136"/>
      <c r="G90" s="139"/>
      <c r="H90" s="287"/>
      <c r="I90" s="292"/>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2"/>
        <v>0</v>
      </c>
      <c r="AQ90" s="127">
        <f t="shared" si="3"/>
        <v>0</v>
      </c>
    </row>
    <row r="91" spans="1:43" s="68" customFormat="1" ht="14.25" hidden="1" x14ac:dyDescent="0.3">
      <c r="A91" s="192">
        <v>70</v>
      </c>
      <c r="B91" s="136"/>
      <c r="C91" s="137"/>
      <c r="D91" s="138"/>
      <c r="E91" s="139"/>
      <c r="F91" s="136"/>
      <c r="G91" s="139"/>
      <c r="H91" s="287"/>
      <c r="I91" s="292"/>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2"/>
        <v>0</v>
      </c>
      <c r="AQ91" s="127">
        <f t="shared" si="3"/>
        <v>0</v>
      </c>
    </row>
    <row r="92" spans="1:43" s="68" customFormat="1" ht="14.25" hidden="1" x14ac:dyDescent="0.3">
      <c r="A92" s="192">
        <v>71</v>
      </c>
      <c r="B92" s="136"/>
      <c r="C92" s="137"/>
      <c r="D92" s="138"/>
      <c r="E92" s="139"/>
      <c r="F92" s="136"/>
      <c r="G92" s="139"/>
      <c r="H92" s="287"/>
      <c r="I92" s="292"/>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2"/>
        <v>0</v>
      </c>
      <c r="AQ92" s="127">
        <f t="shared" si="3"/>
        <v>0</v>
      </c>
    </row>
    <row r="93" spans="1:43" s="68" customFormat="1" ht="14.25" hidden="1" x14ac:dyDescent="0.3">
      <c r="A93" s="192">
        <v>72</v>
      </c>
      <c r="B93" s="136"/>
      <c r="C93" s="137"/>
      <c r="D93" s="138"/>
      <c r="E93" s="139"/>
      <c r="F93" s="136"/>
      <c r="G93" s="139"/>
      <c r="H93" s="287"/>
      <c r="I93" s="292"/>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2"/>
        <v>0</v>
      </c>
      <c r="AQ93" s="127">
        <f t="shared" si="3"/>
        <v>0</v>
      </c>
    </row>
    <row r="94" spans="1:43" s="68" customFormat="1" ht="14.25" hidden="1" x14ac:dyDescent="0.3">
      <c r="A94" s="192">
        <v>73</v>
      </c>
      <c r="B94" s="136"/>
      <c r="C94" s="137"/>
      <c r="D94" s="138"/>
      <c r="E94" s="139"/>
      <c r="F94" s="136"/>
      <c r="G94" s="139"/>
      <c r="H94" s="287"/>
      <c r="I94" s="292"/>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2"/>
        <v>0</v>
      </c>
      <c r="AQ94" s="127">
        <f t="shared" si="3"/>
        <v>0</v>
      </c>
    </row>
    <row r="95" spans="1:43" s="68" customFormat="1" ht="14.25" hidden="1" x14ac:dyDescent="0.3">
      <c r="A95" s="192">
        <v>74</v>
      </c>
      <c r="B95" s="136"/>
      <c r="C95" s="137"/>
      <c r="D95" s="138"/>
      <c r="E95" s="139"/>
      <c r="F95" s="136"/>
      <c r="G95" s="139"/>
      <c r="H95" s="287"/>
      <c r="I95" s="292"/>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2"/>
        <v>0</v>
      </c>
      <c r="AQ95" s="127">
        <f t="shared" si="3"/>
        <v>0</v>
      </c>
    </row>
    <row r="96" spans="1:43" s="68" customFormat="1" ht="14.25" hidden="1" x14ac:dyDescent="0.3">
      <c r="A96" s="192">
        <v>75</v>
      </c>
      <c r="B96" s="136"/>
      <c r="C96" s="137"/>
      <c r="D96" s="138"/>
      <c r="E96" s="139"/>
      <c r="F96" s="136"/>
      <c r="G96" s="139"/>
      <c r="H96" s="287"/>
      <c r="I96" s="292"/>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2"/>
        <v>0</v>
      </c>
      <c r="AQ96" s="127">
        <f t="shared" si="3"/>
        <v>0</v>
      </c>
    </row>
    <row r="97" spans="1:43" s="68" customFormat="1" ht="14.25" hidden="1" x14ac:dyDescent="0.3">
      <c r="A97" s="192">
        <v>76</v>
      </c>
      <c r="B97" s="136"/>
      <c r="C97" s="137"/>
      <c r="D97" s="138"/>
      <c r="E97" s="139"/>
      <c r="F97" s="136"/>
      <c r="G97" s="139"/>
      <c r="H97" s="287"/>
      <c r="I97" s="292"/>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2"/>
        <v>0</v>
      </c>
      <c r="AQ97" s="127">
        <f t="shared" si="3"/>
        <v>0</v>
      </c>
    </row>
    <row r="98" spans="1:43" s="68" customFormat="1" ht="14.25" hidden="1" x14ac:dyDescent="0.3">
      <c r="A98" s="192">
        <v>77</v>
      </c>
      <c r="B98" s="136"/>
      <c r="C98" s="137"/>
      <c r="D98" s="138"/>
      <c r="E98" s="139"/>
      <c r="F98" s="136"/>
      <c r="G98" s="139"/>
      <c r="H98" s="287"/>
      <c r="I98" s="292"/>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2"/>
        <v>0</v>
      </c>
      <c r="AQ98" s="127">
        <f t="shared" si="3"/>
        <v>0</v>
      </c>
    </row>
    <row r="99" spans="1:43" s="68" customFormat="1" ht="14.25" hidden="1" x14ac:dyDescent="0.3">
      <c r="A99" s="192">
        <v>78</v>
      </c>
      <c r="B99" s="136"/>
      <c r="C99" s="137"/>
      <c r="D99" s="138"/>
      <c r="E99" s="139"/>
      <c r="F99" s="136"/>
      <c r="G99" s="139"/>
      <c r="H99" s="287"/>
      <c r="I99" s="292"/>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2"/>
        <v>0</v>
      </c>
      <c r="AQ99" s="127">
        <f t="shared" si="3"/>
        <v>0</v>
      </c>
    </row>
    <row r="100" spans="1:43" s="68" customFormat="1" ht="14.25" hidden="1" x14ac:dyDescent="0.3">
      <c r="A100" s="192">
        <v>79</v>
      </c>
      <c r="B100" s="136"/>
      <c r="C100" s="137"/>
      <c r="D100" s="138"/>
      <c r="E100" s="139"/>
      <c r="F100" s="136"/>
      <c r="G100" s="139"/>
      <c r="H100" s="287"/>
      <c r="I100" s="292"/>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2"/>
        <v>0</v>
      </c>
      <c r="AQ100" s="127">
        <f t="shared" si="3"/>
        <v>0</v>
      </c>
    </row>
    <row r="101" spans="1:43" s="68" customFormat="1" ht="14.25" hidden="1" x14ac:dyDescent="0.3">
      <c r="A101" s="192">
        <v>80</v>
      </c>
      <c r="B101" s="136"/>
      <c r="C101" s="137"/>
      <c r="D101" s="138"/>
      <c r="E101" s="139"/>
      <c r="F101" s="136"/>
      <c r="G101" s="139"/>
      <c r="H101" s="287"/>
      <c r="I101" s="292"/>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2"/>
        <v>0</v>
      </c>
      <c r="AQ101" s="127">
        <f t="shared" si="3"/>
        <v>0</v>
      </c>
    </row>
    <row r="102" spans="1:43" s="68" customFormat="1" ht="14.25" hidden="1" x14ac:dyDescent="0.3">
      <c r="A102" s="192">
        <v>81</v>
      </c>
      <c r="B102" s="136"/>
      <c r="C102" s="137"/>
      <c r="D102" s="138"/>
      <c r="E102" s="139"/>
      <c r="F102" s="136"/>
      <c r="G102" s="139"/>
      <c r="H102" s="287"/>
      <c r="I102" s="292"/>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2"/>
        <v>0</v>
      </c>
      <c r="AQ102" s="127">
        <f t="shared" si="3"/>
        <v>0</v>
      </c>
    </row>
    <row r="103" spans="1:43" s="68" customFormat="1" ht="14.25" hidden="1" x14ac:dyDescent="0.3">
      <c r="A103" s="192">
        <v>82</v>
      </c>
      <c r="B103" s="136"/>
      <c r="C103" s="137"/>
      <c r="D103" s="138"/>
      <c r="E103" s="139"/>
      <c r="F103" s="136"/>
      <c r="G103" s="139"/>
      <c r="H103" s="287"/>
      <c r="I103" s="292"/>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2"/>
        <v>0</v>
      </c>
      <c r="AQ103" s="127">
        <f t="shared" si="3"/>
        <v>0</v>
      </c>
    </row>
    <row r="104" spans="1:43" s="68" customFormat="1" ht="14.25" hidden="1" x14ac:dyDescent="0.3">
      <c r="A104" s="192">
        <v>83</v>
      </c>
      <c r="B104" s="136"/>
      <c r="C104" s="137"/>
      <c r="D104" s="138"/>
      <c r="E104" s="139"/>
      <c r="F104" s="136"/>
      <c r="G104" s="139"/>
      <c r="H104" s="287"/>
      <c r="I104" s="292"/>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2"/>
        <v>0</v>
      </c>
      <c r="AQ104" s="127">
        <f t="shared" si="3"/>
        <v>0</v>
      </c>
    </row>
    <row r="105" spans="1:43" s="68" customFormat="1" ht="14.25" hidden="1" x14ac:dyDescent="0.3">
      <c r="A105" s="192">
        <v>84</v>
      </c>
      <c r="B105" s="136"/>
      <c r="C105" s="137"/>
      <c r="D105" s="138"/>
      <c r="E105" s="139"/>
      <c r="F105" s="136"/>
      <c r="G105" s="139"/>
      <c r="H105" s="287"/>
      <c r="I105" s="292"/>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2"/>
        <v>0</v>
      </c>
      <c r="AQ105" s="127">
        <f t="shared" si="3"/>
        <v>0</v>
      </c>
    </row>
    <row r="106" spans="1:43" s="68" customFormat="1" ht="14.25" hidden="1" x14ac:dyDescent="0.3">
      <c r="A106" s="192">
        <v>85</v>
      </c>
      <c r="B106" s="136"/>
      <c r="C106" s="137"/>
      <c r="D106" s="138"/>
      <c r="E106" s="139"/>
      <c r="F106" s="136"/>
      <c r="G106" s="139"/>
      <c r="H106" s="287"/>
      <c r="I106" s="292"/>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2"/>
        <v>0</v>
      </c>
      <c r="AQ106" s="127">
        <f t="shared" si="3"/>
        <v>0</v>
      </c>
    </row>
    <row r="107" spans="1:43" s="68" customFormat="1" ht="14.25" hidden="1" x14ac:dyDescent="0.3">
      <c r="A107" s="192">
        <v>86</v>
      </c>
      <c r="B107" s="136"/>
      <c r="C107" s="137"/>
      <c r="D107" s="138"/>
      <c r="E107" s="139"/>
      <c r="F107" s="136"/>
      <c r="G107" s="139"/>
      <c r="H107" s="287"/>
      <c r="I107" s="292"/>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2"/>
        <v>0</v>
      </c>
      <c r="AQ107" s="127">
        <f t="shared" si="3"/>
        <v>0</v>
      </c>
    </row>
    <row r="108" spans="1:43" s="68" customFormat="1" ht="14.25" hidden="1" x14ac:dyDescent="0.3">
      <c r="A108" s="192">
        <v>87</v>
      </c>
      <c r="B108" s="136"/>
      <c r="C108" s="137"/>
      <c r="D108" s="138"/>
      <c r="E108" s="139"/>
      <c r="F108" s="136"/>
      <c r="G108" s="139"/>
      <c r="H108" s="287"/>
      <c r="I108" s="292"/>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2"/>
        <v>0</v>
      </c>
      <c r="AQ108" s="127">
        <f t="shared" si="3"/>
        <v>0</v>
      </c>
    </row>
    <row r="109" spans="1:43" s="68" customFormat="1" ht="14.25" hidden="1" x14ac:dyDescent="0.3">
      <c r="A109" s="192">
        <v>88</v>
      </c>
      <c r="B109" s="136"/>
      <c r="C109" s="137"/>
      <c r="D109" s="138"/>
      <c r="E109" s="139"/>
      <c r="F109" s="136"/>
      <c r="G109" s="139"/>
      <c r="H109" s="287"/>
      <c r="I109" s="292"/>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2"/>
        <v>0</v>
      </c>
      <c r="AQ109" s="127">
        <f t="shared" si="3"/>
        <v>0</v>
      </c>
    </row>
    <row r="110" spans="1:43" s="68" customFormat="1" ht="14.25" hidden="1" x14ac:dyDescent="0.3">
      <c r="A110" s="192">
        <v>89</v>
      </c>
      <c r="B110" s="136"/>
      <c r="C110" s="137"/>
      <c r="D110" s="138"/>
      <c r="E110" s="139"/>
      <c r="F110" s="136"/>
      <c r="G110" s="139"/>
      <c r="H110" s="287"/>
      <c r="I110" s="292"/>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2"/>
        <v>0</v>
      </c>
      <c r="AQ110" s="127">
        <f t="shared" si="3"/>
        <v>0</v>
      </c>
    </row>
    <row r="111" spans="1:43" s="68" customFormat="1" ht="14.25" hidden="1" x14ac:dyDescent="0.3">
      <c r="A111" s="192">
        <v>90</v>
      </c>
      <c r="B111" s="136"/>
      <c r="C111" s="137"/>
      <c r="D111" s="138"/>
      <c r="E111" s="139"/>
      <c r="F111" s="136"/>
      <c r="G111" s="139"/>
      <c r="H111" s="287"/>
      <c r="I111" s="292"/>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2"/>
        <v>0</v>
      </c>
      <c r="AQ111" s="127">
        <f t="shared" si="3"/>
        <v>0</v>
      </c>
    </row>
    <row r="112" spans="1:43" s="68" customFormat="1" ht="14.25" hidden="1" x14ac:dyDescent="0.3">
      <c r="A112" s="192">
        <v>91</v>
      </c>
      <c r="B112" s="136"/>
      <c r="C112" s="137"/>
      <c r="D112" s="138"/>
      <c r="E112" s="139"/>
      <c r="F112" s="136"/>
      <c r="G112" s="139"/>
      <c r="H112" s="287"/>
      <c r="I112" s="292"/>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2"/>
        <v>0</v>
      </c>
      <c r="AQ112" s="127">
        <f t="shared" si="3"/>
        <v>0</v>
      </c>
    </row>
    <row r="113" spans="1:43" s="68" customFormat="1" ht="14.25" hidden="1" x14ac:dyDescent="0.3">
      <c r="A113" s="192">
        <v>92</v>
      </c>
      <c r="B113" s="136"/>
      <c r="C113" s="137"/>
      <c r="D113" s="138"/>
      <c r="E113" s="139"/>
      <c r="F113" s="136"/>
      <c r="G113" s="139"/>
      <c r="H113" s="287"/>
      <c r="I113" s="292"/>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2"/>
        <v>0</v>
      </c>
      <c r="AQ113" s="127">
        <f t="shared" si="3"/>
        <v>0</v>
      </c>
    </row>
    <row r="114" spans="1:43" s="68" customFormat="1" ht="14.25" hidden="1" x14ac:dyDescent="0.3">
      <c r="A114" s="192">
        <v>93</v>
      </c>
      <c r="B114" s="136"/>
      <c r="C114" s="137"/>
      <c r="D114" s="138"/>
      <c r="E114" s="139"/>
      <c r="F114" s="136"/>
      <c r="G114" s="139"/>
      <c r="H114" s="287"/>
      <c r="I114" s="292"/>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2"/>
        <v>0</v>
      </c>
      <c r="AQ114" s="127">
        <f t="shared" si="3"/>
        <v>0</v>
      </c>
    </row>
    <row r="115" spans="1:43" s="68" customFormat="1" ht="14.25" hidden="1" x14ac:dyDescent="0.3">
      <c r="A115" s="192">
        <v>94</v>
      </c>
      <c r="B115" s="136"/>
      <c r="C115" s="137"/>
      <c r="D115" s="138"/>
      <c r="E115" s="139"/>
      <c r="F115" s="136"/>
      <c r="G115" s="139"/>
      <c r="H115" s="287"/>
      <c r="I115" s="292"/>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2"/>
        <v>0</v>
      </c>
      <c r="AQ115" s="127">
        <f t="shared" si="3"/>
        <v>0</v>
      </c>
    </row>
    <row r="116" spans="1:43" s="68" customFormat="1" ht="14.25" hidden="1" x14ac:dyDescent="0.3">
      <c r="A116" s="192">
        <v>95</v>
      </c>
      <c r="B116" s="136"/>
      <c r="C116" s="137"/>
      <c r="D116" s="138"/>
      <c r="E116" s="139"/>
      <c r="F116" s="136"/>
      <c r="G116" s="139"/>
      <c r="H116" s="287"/>
      <c r="I116" s="292"/>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2"/>
        <v>0</v>
      </c>
      <c r="AQ116" s="127">
        <f t="shared" si="3"/>
        <v>0</v>
      </c>
    </row>
    <row r="117" spans="1:43" s="68" customFormat="1" ht="14.25" hidden="1" x14ac:dyDescent="0.3">
      <c r="A117" s="192">
        <v>96</v>
      </c>
      <c r="B117" s="136"/>
      <c r="C117" s="137"/>
      <c r="D117" s="138"/>
      <c r="E117" s="139"/>
      <c r="F117" s="136"/>
      <c r="G117" s="139"/>
      <c r="H117" s="287"/>
      <c r="I117" s="292"/>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2"/>
        <v>0</v>
      </c>
      <c r="AQ117" s="127">
        <f t="shared" si="3"/>
        <v>0</v>
      </c>
    </row>
    <row r="118" spans="1:43" s="68" customFormat="1" ht="14.25" hidden="1" x14ac:dyDescent="0.3">
      <c r="A118" s="192">
        <v>97</v>
      </c>
      <c r="B118" s="136"/>
      <c r="C118" s="137"/>
      <c r="D118" s="138"/>
      <c r="E118" s="139"/>
      <c r="F118" s="136"/>
      <c r="G118" s="139"/>
      <c r="H118" s="287"/>
      <c r="I118" s="292"/>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si="2"/>
        <v>0</v>
      </c>
      <c r="AQ118" s="127">
        <f t="shared" si="3"/>
        <v>0</v>
      </c>
    </row>
    <row r="119" spans="1:43" s="68" customFormat="1" ht="14.25" hidden="1" x14ac:dyDescent="0.3">
      <c r="A119" s="192">
        <v>98</v>
      </c>
      <c r="B119" s="136"/>
      <c r="C119" s="137"/>
      <c r="D119" s="138"/>
      <c r="E119" s="139"/>
      <c r="F119" s="136"/>
      <c r="G119" s="139"/>
      <c r="H119" s="287"/>
      <c r="I119" s="292"/>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2"/>
        <v>0</v>
      </c>
      <c r="AQ119" s="127">
        <f t="shared" si="3"/>
        <v>0</v>
      </c>
    </row>
    <row r="120" spans="1:43" s="68" customFormat="1" ht="14.25" hidden="1" x14ac:dyDescent="0.3">
      <c r="A120" s="192">
        <v>99</v>
      </c>
      <c r="B120" s="136"/>
      <c r="C120" s="137"/>
      <c r="D120" s="138"/>
      <c r="E120" s="139"/>
      <c r="F120" s="136"/>
      <c r="G120" s="139"/>
      <c r="H120" s="287"/>
      <c r="I120" s="292"/>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2"/>
        <v>0</v>
      </c>
      <c r="AQ120" s="127">
        <f t="shared" si="3"/>
        <v>0</v>
      </c>
    </row>
    <row r="121" spans="1:43" s="68" customFormat="1" ht="14.25" hidden="1" x14ac:dyDescent="0.3">
      <c r="A121" s="192">
        <v>100</v>
      </c>
      <c r="B121" s="136"/>
      <c r="C121" s="137"/>
      <c r="D121" s="138"/>
      <c r="E121" s="139"/>
      <c r="F121" s="136"/>
      <c r="G121" s="139"/>
      <c r="H121" s="287"/>
      <c r="I121" s="292"/>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2"/>
        <v>0</v>
      </c>
      <c r="AQ121" s="127">
        <f t="shared" si="3"/>
        <v>0</v>
      </c>
    </row>
    <row r="122" spans="1:43" s="68" customFormat="1" ht="14.25" hidden="1" x14ac:dyDescent="0.3">
      <c r="A122" s="192">
        <v>101</v>
      </c>
      <c r="B122" s="136"/>
      <c r="C122" s="137"/>
      <c r="D122" s="138"/>
      <c r="E122" s="139"/>
      <c r="F122" s="136"/>
      <c r="G122" s="139"/>
      <c r="H122" s="287"/>
      <c r="I122" s="292"/>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2"/>
        <v>0</v>
      </c>
      <c r="AQ122" s="127">
        <f t="shared" si="3"/>
        <v>0</v>
      </c>
    </row>
    <row r="123" spans="1:43" s="68" customFormat="1" ht="14.25" hidden="1" x14ac:dyDescent="0.3">
      <c r="A123" s="192">
        <v>102</v>
      </c>
      <c r="B123" s="136"/>
      <c r="C123" s="137"/>
      <c r="D123" s="138"/>
      <c r="E123" s="139"/>
      <c r="F123" s="136"/>
      <c r="G123" s="139"/>
      <c r="H123" s="287"/>
      <c r="I123" s="292"/>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2"/>
        <v>0</v>
      </c>
      <c r="AQ123" s="127">
        <f t="shared" si="3"/>
        <v>0</v>
      </c>
    </row>
    <row r="124" spans="1:43" s="68" customFormat="1" ht="14.25" hidden="1" x14ac:dyDescent="0.3">
      <c r="A124" s="192">
        <v>103</v>
      </c>
      <c r="B124" s="136"/>
      <c r="C124" s="137"/>
      <c r="D124" s="138"/>
      <c r="E124" s="139"/>
      <c r="F124" s="136"/>
      <c r="G124" s="139"/>
      <c r="H124" s="287"/>
      <c r="I124" s="292"/>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2"/>
        <v>0</v>
      </c>
      <c r="AQ124" s="127">
        <f t="shared" si="3"/>
        <v>0</v>
      </c>
    </row>
    <row r="125" spans="1:43" s="68" customFormat="1" ht="14.25" hidden="1" x14ac:dyDescent="0.3">
      <c r="A125" s="192">
        <v>104</v>
      </c>
      <c r="B125" s="136"/>
      <c r="C125" s="137"/>
      <c r="D125" s="138"/>
      <c r="E125" s="139"/>
      <c r="F125" s="136"/>
      <c r="G125" s="139"/>
      <c r="H125" s="287"/>
      <c r="I125" s="292"/>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2"/>
        <v>0</v>
      </c>
      <c r="AQ125" s="127">
        <f t="shared" si="3"/>
        <v>0</v>
      </c>
    </row>
    <row r="126" spans="1:43" s="68" customFormat="1" ht="14.25" hidden="1" x14ac:dyDescent="0.3">
      <c r="A126" s="192">
        <v>105</v>
      </c>
      <c r="B126" s="136"/>
      <c r="C126" s="137"/>
      <c r="D126" s="138"/>
      <c r="E126" s="139"/>
      <c r="F126" s="136"/>
      <c r="G126" s="139"/>
      <c r="H126" s="287"/>
      <c r="I126" s="292"/>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2"/>
        <v>0</v>
      </c>
      <c r="AQ126" s="127">
        <f t="shared" si="3"/>
        <v>0</v>
      </c>
    </row>
    <row r="127" spans="1:43" s="68" customFormat="1" ht="14.25" hidden="1" x14ac:dyDescent="0.3">
      <c r="A127" s="192">
        <v>106</v>
      </c>
      <c r="B127" s="136"/>
      <c r="C127" s="137"/>
      <c r="D127" s="138"/>
      <c r="E127" s="139"/>
      <c r="F127" s="136"/>
      <c r="G127" s="139"/>
      <c r="H127" s="287"/>
      <c r="I127" s="292"/>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2"/>
        <v>0</v>
      </c>
      <c r="AQ127" s="127">
        <f t="shared" si="3"/>
        <v>0</v>
      </c>
    </row>
    <row r="128" spans="1:43" s="68" customFormat="1" ht="14.25" hidden="1" x14ac:dyDescent="0.3">
      <c r="A128" s="192">
        <v>107</v>
      </c>
      <c r="B128" s="136"/>
      <c r="C128" s="137"/>
      <c r="D128" s="138"/>
      <c r="E128" s="139"/>
      <c r="F128" s="136"/>
      <c r="G128" s="139"/>
      <c r="H128" s="287"/>
      <c r="I128" s="292"/>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2"/>
        <v>0</v>
      </c>
      <c r="AQ128" s="127">
        <f t="shared" si="3"/>
        <v>0</v>
      </c>
    </row>
    <row r="129" spans="1:43" s="68" customFormat="1" ht="14.25" hidden="1" x14ac:dyDescent="0.3">
      <c r="A129" s="192">
        <v>108</v>
      </c>
      <c r="B129" s="136"/>
      <c r="C129" s="137"/>
      <c r="D129" s="138"/>
      <c r="E129" s="139"/>
      <c r="F129" s="136"/>
      <c r="G129" s="139"/>
      <c r="H129" s="287"/>
      <c r="I129" s="292"/>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2"/>
        <v>0</v>
      </c>
      <c r="AQ129" s="127">
        <f t="shared" si="3"/>
        <v>0</v>
      </c>
    </row>
    <row r="130" spans="1:43" s="68" customFormat="1" ht="14.25" hidden="1" x14ac:dyDescent="0.3">
      <c r="A130" s="192">
        <v>109</v>
      </c>
      <c r="B130" s="136"/>
      <c r="C130" s="137"/>
      <c r="D130" s="138"/>
      <c r="E130" s="139"/>
      <c r="F130" s="136"/>
      <c r="G130" s="139"/>
      <c r="H130" s="287"/>
      <c r="I130" s="292"/>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2"/>
        <v>0</v>
      </c>
      <c r="AQ130" s="127">
        <f t="shared" si="3"/>
        <v>0</v>
      </c>
    </row>
    <row r="131" spans="1:43" s="68" customFormat="1" ht="14.25" hidden="1" x14ac:dyDescent="0.3">
      <c r="A131" s="192">
        <v>110</v>
      </c>
      <c r="B131" s="136"/>
      <c r="C131" s="137"/>
      <c r="D131" s="138"/>
      <c r="E131" s="139"/>
      <c r="F131" s="136"/>
      <c r="G131" s="139"/>
      <c r="H131" s="287"/>
      <c r="I131" s="292"/>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2"/>
        <v>0</v>
      </c>
      <c r="AQ131" s="127">
        <f t="shared" si="3"/>
        <v>0</v>
      </c>
    </row>
    <row r="132" spans="1:43" s="68" customFormat="1" ht="14.25" hidden="1" x14ac:dyDescent="0.3">
      <c r="A132" s="192">
        <v>111</v>
      </c>
      <c r="B132" s="136"/>
      <c r="C132" s="137"/>
      <c r="D132" s="138"/>
      <c r="E132" s="139"/>
      <c r="F132" s="136"/>
      <c r="G132" s="139"/>
      <c r="H132" s="287"/>
      <c r="I132" s="292"/>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2"/>
        <v>0</v>
      </c>
      <c r="AQ132" s="127">
        <f t="shared" si="3"/>
        <v>0</v>
      </c>
    </row>
    <row r="133" spans="1:43" s="68" customFormat="1" ht="14.25" hidden="1" x14ac:dyDescent="0.3">
      <c r="A133" s="192">
        <v>112</v>
      </c>
      <c r="B133" s="136"/>
      <c r="C133" s="137"/>
      <c r="D133" s="138"/>
      <c r="E133" s="139"/>
      <c r="F133" s="136"/>
      <c r="G133" s="139"/>
      <c r="H133" s="287"/>
      <c r="I133" s="292"/>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2"/>
        <v>0</v>
      </c>
      <c r="AQ133" s="127">
        <f t="shared" si="3"/>
        <v>0</v>
      </c>
    </row>
    <row r="134" spans="1:43" s="68" customFormat="1" ht="14.25" hidden="1" x14ac:dyDescent="0.3">
      <c r="A134" s="192">
        <v>113</v>
      </c>
      <c r="B134" s="136"/>
      <c r="C134" s="137"/>
      <c r="D134" s="138"/>
      <c r="E134" s="139"/>
      <c r="F134" s="136"/>
      <c r="G134" s="139"/>
      <c r="H134" s="287"/>
      <c r="I134" s="292"/>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2"/>
        <v>0</v>
      </c>
      <c r="AQ134" s="127">
        <f t="shared" si="3"/>
        <v>0</v>
      </c>
    </row>
    <row r="135" spans="1:43" s="68" customFormat="1" ht="14.25" hidden="1" x14ac:dyDescent="0.3">
      <c r="A135" s="192">
        <v>114</v>
      </c>
      <c r="B135" s="136"/>
      <c r="C135" s="137"/>
      <c r="D135" s="138"/>
      <c r="E135" s="139"/>
      <c r="F135" s="136"/>
      <c r="G135" s="139"/>
      <c r="H135" s="287"/>
      <c r="I135" s="292"/>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2"/>
        <v>0</v>
      </c>
      <c r="AQ135" s="127">
        <f t="shared" si="3"/>
        <v>0</v>
      </c>
    </row>
    <row r="136" spans="1:43" s="68" customFormat="1" ht="14.25" hidden="1" x14ac:dyDescent="0.3">
      <c r="A136" s="192">
        <v>115</v>
      </c>
      <c r="B136" s="136"/>
      <c r="C136" s="137"/>
      <c r="D136" s="138"/>
      <c r="E136" s="139"/>
      <c r="F136" s="136"/>
      <c r="G136" s="139"/>
      <c r="H136" s="287"/>
      <c r="I136" s="292"/>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2"/>
        <v>0</v>
      </c>
      <c r="AQ136" s="127">
        <f t="shared" si="3"/>
        <v>0</v>
      </c>
    </row>
    <row r="137" spans="1:43" s="68" customFormat="1" ht="14.25" hidden="1" x14ac:dyDescent="0.3">
      <c r="A137" s="192">
        <v>116</v>
      </c>
      <c r="B137" s="136"/>
      <c r="C137" s="137"/>
      <c r="D137" s="138"/>
      <c r="E137" s="139"/>
      <c r="F137" s="136"/>
      <c r="G137" s="139"/>
      <c r="H137" s="287"/>
      <c r="I137" s="292"/>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2"/>
        <v>0</v>
      </c>
      <c r="AQ137" s="127">
        <f t="shared" si="3"/>
        <v>0</v>
      </c>
    </row>
    <row r="138" spans="1:43" s="68" customFormat="1" ht="14.25" hidden="1" x14ac:dyDescent="0.3">
      <c r="A138" s="192">
        <v>117</v>
      </c>
      <c r="B138" s="136"/>
      <c r="C138" s="137"/>
      <c r="D138" s="138"/>
      <c r="E138" s="139"/>
      <c r="F138" s="136"/>
      <c r="G138" s="139"/>
      <c r="H138" s="287"/>
      <c r="I138" s="292"/>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2"/>
        <v>0</v>
      </c>
      <c r="AQ138" s="127">
        <f t="shared" si="3"/>
        <v>0</v>
      </c>
    </row>
    <row r="139" spans="1:43" s="68" customFormat="1" ht="14.25" hidden="1" x14ac:dyDescent="0.3">
      <c r="A139" s="192">
        <v>118</v>
      </c>
      <c r="B139" s="136"/>
      <c r="C139" s="137"/>
      <c r="D139" s="138"/>
      <c r="E139" s="139"/>
      <c r="F139" s="136"/>
      <c r="G139" s="139"/>
      <c r="H139" s="287"/>
      <c r="I139" s="292"/>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2"/>
        <v>0</v>
      </c>
      <c r="AQ139" s="127">
        <f t="shared" si="3"/>
        <v>0</v>
      </c>
    </row>
    <row r="140" spans="1:43" s="68" customFormat="1" ht="14.25" hidden="1" x14ac:dyDescent="0.3">
      <c r="A140" s="192">
        <v>119</v>
      </c>
      <c r="B140" s="136"/>
      <c r="C140" s="137"/>
      <c r="D140" s="138"/>
      <c r="E140" s="139"/>
      <c r="F140" s="136"/>
      <c r="G140" s="139"/>
      <c r="H140" s="287"/>
      <c r="I140" s="292"/>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2"/>
        <v>0</v>
      </c>
      <c r="AQ140" s="127">
        <f t="shared" si="3"/>
        <v>0</v>
      </c>
    </row>
    <row r="141" spans="1:43" s="68" customFormat="1" ht="14.25" hidden="1" x14ac:dyDescent="0.3">
      <c r="A141" s="192">
        <v>120</v>
      </c>
      <c r="B141" s="136"/>
      <c r="C141" s="137"/>
      <c r="D141" s="138"/>
      <c r="E141" s="139"/>
      <c r="F141" s="136"/>
      <c r="G141" s="139"/>
      <c r="H141" s="287"/>
      <c r="I141" s="292"/>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2"/>
        <v>0</v>
      </c>
      <c r="AQ141" s="127">
        <f t="shared" si="3"/>
        <v>0</v>
      </c>
    </row>
    <row r="142" spans="1:43" s="68" customFormat="1" ht="14.25" hidden="1" x14ac:dyDescent="0.3">
      <c r="A142" s="192">
        <v>121</v>
      </c>
      <c r="B142" s="136"/>
      <c r="C142" s="137"/>
      <c r="D142" s="138"/>
      <c r="E142" s="139"/>
      <c r="F142" s="136"/>
      <c r="G142" s="139"/>
      <c r="H142" s="287"/>
      <c r="I142" s="292"/>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2"/>
        <v>0</v>
      </c>
      <c r="AQ142" s="127">
        <f t="shared" si="3"/>
        <v>0</v>
      </c>
    </row>
    <row r="143" spans="1:43" s="68" customFormat="1" ht="14.25" hidden="1" x14ac:dyDescent="0.3">
      <c r="A143" s="192">
        <v>122</v>
      </c>
      <c r="B143" s="136"/>
      <c r="C143" s="137"/>
      <c r="D143" s="138"/>
      <c r="E143" s="139"/>
      <c r="F143" s="136"/>
      <c r="G143" s="139"/>
      <c r="H143" s="287"/>
      <c r="I143" s="292"/>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2"/>
        <v>0</v>
      </c>
      <c r="AQ143" s="127">
        <f t="shared" si="3"/>
        <v>0</v>
      </c>
    </row>
    <row r="144" spans="1:43" s="68" customFormat="1" ht="14.25" hidden="1" x14ac:dyDescent="0.3">
      <c r="A144" s="192">
        <v>123</v>
      </c>
      <c r="B144" s="136"/>
      <c r="C144" s="137"/>
      <c r="D144" s="138"/>
      <c r="E144" s="139"/>
      <c r="F144" s="136"/>
      <c r="G144" s="139"/>
      <c r="H144" s="287"/>
      <c r="I144" s="292"/>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2"/>
        <v>0</v>
      </c>
      <c r="AQ144" s="127">
        <f t="shared" si="3"/>
        <v>0</v>
      </c>
    </row>
    <row r="145" spans="1:43" s="68" customFormat="1" ht="14.25" hidden="1" x14ac:dyDescent="0.3">
      <c r="A145" s="192">
        <v>124</v>
      </c>
      <c r="B145" s="136"/>
      <c r="C145" s="137"/>
      <c r="D145" s="138"/>
      <c r="E145" s="139"/>
      <c r="F145" s="136"/>
      <c r="G145" s="139"/>
      <c r="H145" s="287"/>
      <c r="I145" s="292"/>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2"/>
        <v>0</v>
      </c>
      <c r="AQ145" s="127">
        <f t="shared" si="3"/>
        <v>0</v>
      </c>
    </row>
    <row r="146" spans="1:43" s="68" customFormat="1" ht="14.25" hidden="1" x14ac:dyDescent="0.3">
      <c r="A146" s="192">
        <v>125</v>
      </c>
      <c r="B146" s="136"/>
      <c r="C146" s="137"/>
      <c r="D146" s="138"/>
      <c r="E146" s="139"/>
      <c r="F146" s="136"/>
      <c r="G146" s="139"/>
      <c r="H146" s="287"/>
      <c r="I146" s="292"/>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2"/>
        <v>0</v>
      </c>
      <c r="AQ146" s="127">
        <f t="shared" si="3"/>
        <v>0</v>
      </c>
    </row>
    <row r="147" spans="1:43" s="68" customFormat="1" ht="14.25" hidden="1" x14ac:dyDescent="0.3">
      <c r="A147" s="192">
        <v>126</v>
      </c>
      <c r="B147" s="136"/>
      <c r="C147" s="137"/>
      <c r="D147" s="138"/>
      <c r="E147" s="139"/>
      <c r="F147" s="136"/>
      <c r="G147" s="139"/>
      <c r="H147" s="287"/>
      <c r="I147" s="292"/>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2"/>
        <v>0</v>
      </c>
      <c r="AQ147" s="127">
        <f t="shared" si="3"/>
        <v>0</v>
      </c>
    </row>
    <row r="148" spans="1:43" s="68" customFormat="1" ht="14.25" hidden="1" x14ac:dyDescent="0.3">
      <c r="A148" s="192">
        <v>127</v>
      </c>
      <c r="B148" s="136"/>
      <c r="C148" s="137"/>
      <c r="D148" s="138"/>
      <c r="E148" s="139"/>
      <c r="F148" s="136"/>
      <c r="G148" s="139"/>
      <c r="H148" s="287"/>
      <c r="I148" s="292"/>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2"/>
        <v>0</v>
      </c>
      <c r="AQ148" s="127">
        <f t="shared" si="3"/>
        <v>0</v>
      </c>
    </row>
    <row r="149" spans="1:43" s="68" customFormat="1" ht="14.25" hidden="1" x14ac:dyDescent="0.3">
      <c r="A149" s="192">
        <v>128</v>
      </c>
      <c r="B149" s="136"/>
      <c r="C149" s="137"/>
      <c r="D149" s="138"/>
      <c r="E149" s="139"/>
      <c r="F149" s="136"/>
      <c r="G149" s="139"/>
      <c r="H149" s="287"/>
      <c r="I149" s="292"/>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2"/>
        <v>0</v>
      </c>
      <c r="AQ149" s="127">
        <f t="shared" si="3"/>
        <v>0</v>
      </c>
    </row>
    <row r="150" spans="1:43" s="68" customFormat="1" ht="14.25" hidden="1" x14ac:dyDescent="0.3">
      <c r="A150" s="192">
        <v>129</v>
      </c>
      <c r="B150" s="136"/>
      <c r="C150" s="137"/>
      <c r="D150" s="138"/>
      <c r="E150" s="139"/>
      <c r="F150" s="136"/>
      <c r="G150" s="139"/>
      <c r="H150" s="287"/>
      <c r="I150" s="292"/>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213" si="4">SUM(J150:AO150)</f>
        <v>0</v>
      </c>
      <c r="AQ150" s="127">
        <f t="shared" ref="AQ150:AQ213" si="5">AP150-B150</f>
        <v>0</v>
      </c>
    </row>
    <row r="151" spans="1:43" s="68" customFormat="1" ht="14.25" hidden="1" x14ac:dyDescent="0.3">
      <c r="A151" s="192">
        <v>130</v>
      </c>
      <c r="B151" s="136"/>
      <c r="C151" s="137"/>
      <c r="D151" s="138"/>
      <c r="E151" s="139"/>
      <c r="F151" s="136"/>
      <c r="G151" s="139"/>
      <c r="H151" s="287"/>
      <c r="I151" s="292"/>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4"/>
        <v>0</v>
      </c>
      <c r="AQ151" s="127">
        <f t="shared" si="5"/>
        <v>0</v>
      </c>
    </row>
    <row r="152" spans="1:43" s="68" customFormat="1" ht="14.25" hidden="1" x14ac:dyDescent="0.3">
      <c r="A152" s="192">
        <v>131</v>
      </c>
      <c r="B152" s="136"/>
      <c r="C152" s="137"/>
      <c r="D152" s="138"/>
      <c r="E152" s="139"/>
      <c r="F152" s="136"/>
      <c r="G152" s="139"/>
      <c r="H152" s="287"/>
      <c r="I152" s="292"/>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4"/>
        <v>0</v>
      </c>
      <c r="AQ152" s="127">
        <f t="shared" si="5"/>
        <v>0</v>
      </c>
    </row>
    <row r="153" spans="1:43" s="68" customFormat="1" ht="14.25" hidden="1" x14ac:dyDescent="0.3">
      <c r="A153" s="192">
        <v>132</v>
      </c>
      <c r="B153" s="136"/>
      <c r="C153" s="137"/>
      <c r="D153" s="138"/>
      <c r="E153" s="139"/>
      <c r="F153" s="136"/>
      <c r="G153" s="139"/>
      <c r="H153" s="287"/>
      <c r="I153" s="292"/>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4"/>
        <v>0</v>
      </c>
      <c r="AQ153" s="127">
        <f t="shared" si="5"/>
        <v>0</v>
      </c>
    </row>
    <row r="154" spans="1:43" s="68" customFormat="1" ht="14.25" hidden="1" x14ac:dyDescent="0.3">
      <c r="A154" s="192">
        <v>133</v>
      </c>
      <c r="B154" s="136"/>
      <c r="C154" s="137"/>
      <c r="D154" s="138"/>
      <c r="E154" s="139"/>
      <c r="F154" s="136"/>
      <c r="G154" s="139"/>
      <c r="H154" s="287"/>
      <c r="I154" s="292"/>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4"/>
        <v>0</v>
      </c>
      <c r="AQ154" s="127">
        <f t="shared" si="5"/>
        <v>0</v>
      </c>
    </row>
    <row r="155" spans="1:43" s="68" customFormat="1" ht="14.25" hidden="1" x14ac:dyDescent="0.3">
      <c r="A155" s="192">
        <v>134</v>
      </c>
      <c r="B155" s="136"/>
      <c r="C155" s="137"/>
      <c r="D155" s="138"/>
      <c r="E155" s="139"/>
      <c r="F155" s="136"/>
      <c r="G155" s="139"/>
      <c r="H155" s="287"/>
      <c r="I155" s="292"/>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4"/>
        <v>0</v>
      </c>
      <c r="AQ155" s="127">
        <f t="shared" si="5"/>
        <v>0</v>
      </c>
    </row>
    <row r="156" spans="1:43" s="68" customFormat="1" ht="14.25" hidden="1" x14ac:dyDescent="0.3">
      <c r="A156" s="192">
        <v>135</v>
      </c>
      <c r="B156" s="136"/>
      <c r="C156" s="137"/>
      <c r="D156" s="138"/>
      <c r="E156" s="139"/>
      <c r="F156" s="136"/>
      <c r="G156" s="139"/>
      <c r="H156" s="287"/>
      <c r="I156" s="292"/>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4"/>
        <v>0</v>
      </c>
      <c r="AQ156" s="127">
        <f t="shared" si="5"/>
        <v>0</v>
      </c>
    </row>
    <row r="157" spans="1:43" s="68" customFormat="1" ht="14.25" hidden="1" x14ac:dyDescent="0.3">
      <c r="A157" s="192">
        <v>136</v>
      </c>
      <c r="B157" s="136"/>
      <c r="C157" s="137"/>
      <c r="D157" s="138"/>
      <c r="E157" s="139"/>
      <c r="F157" s="136"/>
      <c r="G157" s="139"/>
      <c r="H157" s="287"/>
      <c r="I157" s="292"/>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4"/>
        <v>0</v>
      </c>
      <c r="AQ157" s="127">
        <f t="shared" si="5"/>
        <v>0</v>
      </c>
    </row>
    <row r="158" spans="1:43" s="68" customFormat="1" ht="14.25" hidden="1" x14ac:dyDescent="0.3">
      <c r="A158" s="192">
        <v>137</v>
      </c>
      <c r="B158" s="136"/>
      <c r="C158" s="137"/>
      <c r="D158" s="138"/>
      <c r="E158" s="139"/>
      <c r="F158" s="136"/>
      <c r="G158" s="139"/>
      <c r="H158" s="287"/>
      <c r="I158" s="292"/>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4"/>
        <v>0</v>
      </c>
      <c r="AQ158" s="127">
        <f t="shared" si="5"/>
        <v>0</v>
      </c>
    </row>
    <row r="159" spans="1:43" s="68" customFormat="1" ht="14.25" hidden="1" x14ac:dyDescent="0.3">
      <c r="A159" s="192">
        <v>138</v>
      </c>
      <c r="B159" s="136"/>
      <c r="C159" s="137"/>
      <c r="D159" s="138"/>
      <c r="E159" s="139"/>
      <c r="F159" s="136"/>
      <c r="G159" s="139"/>
      <c r="H159" s="287"/>
      <c r="I159" s="292"/>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4"/>
        <v>0</v>
      </c>
      <c r="AQ159" s="127">
        <f t="shared" si="5"/>
        <v>0</v>
      </c>
    </row>
    <row r="160" spans="1:43" s="68" customFormat="1" ht="14.25" hidden="1" x14ac:dyDescent="0.3">
      <c r="A160" s="192">
        <v>139</v>
      </c>
      <c r="B160" s="136"/>
      <c r="C160" s="137"/>
      <c r="D160" s="138"/>
      <c r="E160" s="139"/>
      <c r="F160" s="136"/>
      <c r="G160" s="139"/>
      <c r="H160" s="287"/>
      <c r="I160" s="292"/>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4"/>
        <v>0</v>
      </c>
      <c r="AQ160" s="127">
        <f t="shared" si="5"/>
        <v>0</v>
      </c>
    </row>
    <row r="161" spans="1:43" s="68" customFormat="1" ht="14.25" hidden="1" x14ac:dyDescent="0.3">
      <c r="A161" s="192">
        <v>140</v>
      </c>
      <c r="B161" s="136"/>
      <c r="C161" s="137"/>
      <c r="D161" s="138"/>
      <c r="E161" s="139"/>
      <c r="F161" s="136"/>
      <c r="G161" s="139"/>
      <c r="H161" s="287"/>
      <c r="I161" s="292"/>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4"/>
        <v>0</v>
      </c>
      <c r="AQ161" s="127">
        <f t="shared" si="5"/>
        <v>0</v>
      </c>
    </row>
    <row r="162" spans="1:43" s="68" customFormat="1" ht="14.25" hidden="1" x14ac:dyDescent="0.3">
      <c r="A162" s="192">
        <v>141</v>
      </c>
      <c r="B162" s="136"/>
      <c r="C162" s="137"/>
      <c r="D162" s="138"/>
      <c r="E162" s="139"/>
      <c r="F162" s="136"/>
      <c r="G162" s="139"/>
      <c r="H162" s="287"/>
      <c r="I162" s="292"/>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4"/>
        <v>0</v>
      </c>
      <c r="AQ162" s="127">
        <f t="shared" si="5"/>
        <v>0</v>
      </c>
    </row>
    <row r="163" spans="1:43" s="68" customFormat="1" ht="14.25" hidden="1" x14ac:dyDescent="0.3">
      <c r="A163" s="192">
        <v>142</v>
      </c>
      <c r="B163" s="136"/>
      <c r="C163" s="137"/>
      <c r="D163" s="138"/>
      <c r="E163" s="139"/>
      <c r="F163" s="136"/>
      <c r="G163" s="139"/>
      <c r="H163" s="287"/>
      <c r="I163" s="292"/>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4"/>
        <v>0</v>
      </c>
      <c r="AQ163" s="127">
        <f t="shared" si="5"/>
        <v>0</v>
      </c>
    </row>
    <row r="164" spans="1:43" s="68" customFormat="1" ht="14.25" hidden="1" x14ac:dyDescent="0.3">
      <c r="A164" s="192">
        <v>143</v>
      </c>
      <c r="B164" s="136"/>
      <c r="C164" s="137"/>
      <c r="D164" s="138"/>
      <c r="E164" s="139"/>
      <c r="F164" s="136"/>
      <c r="G164" s="139"/>
      <c r="H164" s="287"/>
      <c r="I164" s="292"/>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4"/>
        <v>0</v>
      </c>
      <c r="AQ164" s="127">
        <f t="shared" si="5"/>
        <v>0</v>
      </c>
    </row>
    <row r="165" spans="1:43" s="68" customFormat="1" ht="14.25" hidden="1" x14ac:dyDescent="0.3">
      <c r="A165" s="192">
        <v>144</v>
      </c>
      <c r="B165" s="136"/>
      <c r="C165" s="137"/>
      <c r="D165" s="138"/>
      <c r="E165" s="139"/>
      <c r="F165" s="136"/>
      <c r="G165" s="139"/>
      <c r="H165" s="287"/>
      <c r="I165" s="292"/>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4"/>
        <v>0</v>
      </c>
      <c r="AQ165" s="127">
        <f t="shared" si="5"/>
        <v>0</v>
      </c>
    </row>
    <row r="166" spans="1:43" s="68" customFormat="1" ht="14.25" hidden="1" x14ac:dyDescent="0.3">
      <c r="A166" s="192">
        <v>145</v>
      </c>
      <c r="B166" s="136"/>
      <c r="C166" s="137"/>
      <c r="D166" s="138"/>
      <c r="E166" s="139"/>
      <c r="F166" s="136"/>
      <c r="G166" s="139"/>
      <c r="H166" s="287"/>
      <c r="I166" s="292"/>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4"/>
        <v>0</v>
      </c>
      <c r="AQ166" s="127">
        <f t="shared" si="5"/>
        <v>0</v>
      </c>
    </row>
    <row r="167" spans="1:43" s="68" customFormat="1" ht="14.25" hidden="1" x14ac:dyDescent="0.3">
      <c r="A167" s="192">
        <v>146</v>
      </c>
      <c r="B167" s="136"/>
      <c r="C167" s="137"/>
      <c r="D167" s="138"/>
      <c r="E167" s="139"/>
      <c r="F167" s="136"/>
      <c r="G167" s="139"/>
      <c r="H167" s="287"/>
      <c r="I167" s="292"/>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4"/>
        <v>0</v>
      </c>
      <c r="AQ167" s="127">
        <f t="shared" si="5"/>
        <v>0</v>
      </c>
    </row>
    <row r="168" spans="1:43" s="68" customFormat="1" ht="14.25" hidden="1" x14ac:dyDescent="0.3">
      <c r="A168" s="192">
        <v>147</v>
      </c>
      <c r="B168" s="136"/>
      <c r="C168" s="137"/>
      <c r="D168" s="138"/>
      <c r="E168" s="139"/>
      <c r="F168" s="136"/>
      <c r="G168" s="139"/>
      <c r="H168" s="287"/>
      <c r="I168" s="292"/>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4"/>
        <v>0</v>
      </c>
      <c r="AQ168" s="127">
        <f t="shared" si="5"/>
        <v>0</v>
      </c>
    </row>
    <row r="169" spans="1:43" s="68" customFormat="1" ht="14.25" hidden="1" x14ac:dyDescent="0.3">
      <c r="A169" s="192">
        <v>148</v>
      </c>
      <c r="B169" s="136"/>
      <c r="C169" s="137"/>
      <c r="D169" s="138"/>
      <c r="E169" s="139"/>
      <c r="F169" s="136"/>
      <c r="G169" s="139"/>
      <c r="H169" s="287"/>
      <c r="I169" s="292"/>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4"/>
        <v>0</v>
      </c>
      <c r="AQ169" s="127">
        <f t="shared" si="5"/>
        <v>0</v>
      </c>
    </row>
    <row r="170" spans="1:43" s="68" customFormat="1" ht="14.25" hidden="1" x14ac:dyDescent="0.3">
      <c r="A170" s="192">
        <v>149</v>
      </c>
      <c r="B170" s="136"/>
      <c r="C170" s="137"/>
      <c r="D170" s="138"/>
      <c r="E170" s="139"/>
      <c r="F170" s="136"/>
      <c r="G170" s="139"/>
      <c r="H170" s="287"/>
      <c r="I170" s="292"/>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4"/>
        <v>0</v>
      </c>
      <c r="AQ170" s="127">
        <f t="shared" si="5"/>
        <v>0</v>
      </c>
    </row>
    <row r="171" spans="1:43" s="68" customFormat="1" ht="14.25" hidden="1" x14ac:dyDescent="0.3">
      <c r="A171" s="192">
        <v>150</v>
      </c>
      <c r="B171" s="136"/>
      <c r="C171" s="137"/>
      <c r="D171" s="138"/>
      <c r="E171" s="139"/>
      <c r="F171" s="136"/>
      <c r="G171" s="139"/>
      <c r="H171" s="287"/>
      <c r="I171" s="292"/>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4"/>
        <v>0</v>
      </c>
      <c r="AQ171" s="127">
        <f t="shared" si="5"/>
        <v>0</v>
      </c>
    </row>
    <row r="172" spans="1:43" s="68" customFormat="1" ht="14.25" hidden="1" x14ac:dyDescent="0.3">
      <c r="A172" s="192">
        <v>151</v>
      </c>
      <c r="B172" s="136"/>
      <c r="C172" s="137"/>
      <c r="D172" s="138"/>
      <c r="E172" s="139"/>
      <c r="F172" s="136"/>
      <c r="G172" s="139"/>
      <c r="H172" s="287"/>
      <c r="I172" s="292"/>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4"/>
        <v>0</v>
      </c>
      <c r="AQ172" s="127">
        <f t="shared" si="5"/>
        <v>0</v>
      </c>
    </row>
    <row r="173" spans="1:43" s="68" customFormat="1" ht="14.25" hidden="1" x14ac:dyDescent="0.3">
      <c r="A173" s="192">
        <v>152</v>
      </c>
      <c r="B173" s="136"/>
      <c r="C173" s="137"/>
      <c r="D173" s="138"/>
      <c r="E173" s="139"/>
      <c r="F173" s="136"/>
      <c r="G173" s="139"/>
      <c r="H173" s="287"/>
      <c r="I173" s="292"/>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4"/>
        <v>0</v>
      </c>
      <c r="AQ173" s="127">
        <f t="shared" si="5"/>
        <v>0</v>
      </c>
    </row>
    <row r="174" spans="1:43" s="68" customFormat="1" ht="14.25" hidden="1" x14ac:dyDescent="0.3">
      <c r="A174" s="192">
        <v>153</v>
      </c>
      <c r="B174" s="136"/>
      <c r="C174" s="137"/>
      <c r="D174" s="138"/>
      <c r="E174" s="139"/>
      <c r="F174" s="136"/>
      <c r="G174" s="139"/>
      <c r="H174" s="287"/>
      <c r="I174" s="292"/>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4"/>
        <v>0</v>
      </c>
      <c r="AQ174" s="127">
        <f t="shared" si="5"/>
        <v>0</v>
      </c>
    </row>
    <row r="175" spans="1:43" s="68" customFormat="1" ht="14.25" hidden="1" x14ac:dyDescent="0.3">
      <c r="A175" s="192">
        <v>154</v>
      </c>
      <c r="B175" s="136"/>
      <c r="C175" s="137"/>
      <c r="D175" s="138"/>
      <c r="E175" s="139"/>
      <c r="F175" s="136"/>
      <c r="G175" s="139"/>
      <c r="H175" s="287"/>
      <c r="I175" s="292"/>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4"/>
        <v>0</v>
      </c>
      <c r="AQ175" s="127">
        <f t="shared" si="5"/>
        <v>0</v>
      </c>
    </row>
    <row r="176" spans="1:43" s="68" customFormat="1" ht="14.25" hidden="1" x14ac:dyDescent="0.3">
      <c r="A176" s="192">
        <v>155</v>
      </c>
      <c r="B176" s="136"/>
      <c r="C176" s="137"/>
      <c r="D176" s="138"/>
      <c r="E176" s="139"/>
      <c r="F176" s="136"/>
      <c r="G176" s="139"/>
      <c r="H176" s="287"/>
      <c r="I176" s="292"/>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4"/>
        <v>0</v>
      </c>
      <c r="AQ176" s="127">
        <f t="shared" si="5"/>
        <v>0</v>
      </c>
    </row>
    <row r="177" spans="1:43" s="68" customFormat="1" ht="14.25" hidden="1" x14ac:dyDescent="0.3">
      <c r="A177" s="192">
        <v>156</v>
      </c>
      <c r="B177" s="136"/>
      <c r="C177" s="137"/>
      <c r="D177" s="138"/>
      <c r="E177" s="139"/>
      <c r="F177" s="136"/>
      <c r="G177" s="139"/>
      <c r="H177" s="287"/>
      <c r="I177" s="292"/>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4"/>
        <v>0</v>
      </c>
      <c r="AQ177" s="127">
        <f t="shared" si="5"/>
        <v>0</v>
      </c>
    </row>
    <row r="178" spans="1:43" s="68" customFormat="1" ht="14.25" hidden="1" x14ac:dyDescent="0.3">
      <c r="A178" s="192">
        <v>157</v>
      </c>
      <c r="B178" s="136"/>
      <c r="C178" s="137"/>
      <c r="D178" s="138"/>
      <c r="E178" s="139"/>
      <c r="F178" s="136"/>
      <c r="G178" s="139"/>
      <c r="H178" s="287"/>
      <c r="I178" s="292"/>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4"/>
        <v>0</v>
      </c>
      <c r="AQ178" s="127">
        <f t="shared" si="5"/>
        <v>0</v>
      </c>
    </row>
    <row r="179" spans="1:43" s="68" customFormat="1" ht="14.25" hidden="1" x14ac:dyDescent="0.3">
      <c r="A179" s="192">
        <v>158</v>
      </c>
      <c r="B179" s="136"/>
      <c r="C179" s="137"/>
      <c r="D179" s="138"/>
      <c r="E179" s="139"/>
      <c r="F179" s="136"/>
      <c r="G179" s="139"/>
      <c r="H179" s="287"/>
      <c r="I179" s="292"/>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4"/>
        <v>0</v>
      </c>
      <c r="AQ179" s="127">
        <f t="shared" si="5"/>
        <v>0</v>
      </c>
    </row>
    <row r="180" spans="1:43" s="68" customFormat="1" ht="14.25" hidden="1" x14ac:dyDescent="0.3">
      <c r="A180" s="192">
        <v>159</v>
      </c>
      <c r="B180" s="136"/>
      <c r="C180" s="137"/>
      <c r="D180" s="138"/>
      <c r="E180" s="139"/>
      <c r="F180" s="136"/>
      <c r="G180" s="139"/>
      <c r="H180" s="287"/>
      <c r="I180" s="292"/>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4"/>
        <v>0</v>
      </c>
      <c r="AQ180" s="127">
        <f t="shared" si="5"/>
        <v>0</v>
      </c>
    </row>
    <row r="181" spans="1:43" s="68" customFormat="1" ht="14.25" hidden="1" x14ac:dyDescent="0.3">
      <c r="A181" s="192">
        <v>160</v>
      </c>
      <c r="B181" s="136"/>
      <c r="C181" s="137"/>
      <c r="D181" s="138"/>
      <c r="E181" s="139"/>
      <c r="F181" s="136"/>
      <c r="G181" s="139"/>
      <c r="H181" s="287"/>
      <c r="I181" s="292"/>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4"/>
        <v>0</v>
      </c>
      <c r="AQ181" s="127">
        <f t="shared" si="5"/>
        <v>0</v>
      </c>
    </row>
    <row r="182" spans="1:43" s="68" customFormat="1" ht="14.25" hidden="1" x14ac:dyDescent="0.3">
      <c r="A182" s="192">
        <v>161</v>
      </c>
      <c r="B182" s="136"/>
      <c r="C182" s="137"/>
      <c r="D182" s="138"/>
      <c r="E182" s="139"/>
      <c r="F182" s="136"/>
      <c r="G182" s="139"/>
      <c r="H182" s="287"/>
      <c r="I182" s="292"/>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si="4"/>
        <v>0</v>
      </c>
      <c r="AQ182" s="127">
        <f t="shared" si="5"/>
        <v>0</v>
      </c>
    </row>
    <row r="183" spans="1:43" s="68" customFormat="1" ht="14.25" hidden="1" x14ac:dyDescent="0.3">
      <c r="A183" s="192">
        <v>162</v>
      </c>
      <c r="B183" s="136"/>
      <c r="C183" s="137"/>
      <c r="D183" s="138"/>
      <c r="E183" s="139"/>
      <c r="F183" s="136"/>
      <c r="G183" s="139"/>
      <c r="H183" s="287"/>
      <c r="I183" s="292"/>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4"/>
        <v>0</v>
      </c>
      <c r="AQ183" s="127">
        <f t="shared" si="5"/>
        <v>0</v>
      </c>
    </row>
    <row r="184" spans="1:43" s="68" customFormat="1" ht="14.25" hidden="1" x14ac:dyDescent="0.3">
      <c r="A184" s="192">
        <v>163</v>
      </c>
      <c r="B184" s="136"/>
      <c r="C184" s="137"/>
      <c r="D184" s="138"/>
      <c r="E184" s="139"/>
      <c r="F184" s="136"/>
      <c r="G184" s="139"/>
      <c r="H184" s="287"/>
      <c r="I184" s="292"/>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4"/>
        <v>0</v>
      </c>
      <c r="AQ184" s="127">
        <f t="shared" si="5"/>
        <v>0</v>
      </c>
    </row>
    <row r="185" spans="1:43" s="68" customFormat="1" ht="14.25" hidden="1" x14ac:dyDescent="0.3">
      <c r="A185" s="192">
        <v>164</v>
      </c>
      <c r="B185" s="136"/>
      <c r="C185" s="137"/>
      <c r="D185" s="138"/>
      <c r="E185" s="139"/>
      <c r="F185" s="136"/>
      <c r="G185" s="139"/>
      <c r="H185" s="287"/>
      <c r="I185" s="292"/>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4"/>
        <v>0</v>
      </c>
      <c r="AQ185" s="127">
        <f t="shared" si="5"/>
        <v>0</v>
      </c>
    </row>
    <row r="186" spans="1:43" s="68" customFormat="1" ht="14.25" hidden="1" x14ac:dyDescent="0.3">
      <c r="A186" s="192">
        <v>165</v>
      </c>
      <c r="B186" s="136"/>
      <c r="C186" s="137"/>
      <c r="D186" s="138"/>
      <c r="E186" s="139"/>
      <c r="F186" s="136"/>
      <c r="G186" s="139"/>
      <c r="H186" s="287"/>
      <c r="I186" s="292"/>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4"/>
        <v>0</v>
      </c>
      <c r="AQ186" s="127">
        <f t="shared" si="5"/>
        <v>0</v>
      </c>
    </row>
    <row r="187" spans="1:43" s="68" customFormat="1" ht="14.25" hidden="1" x14ac:dyDescent="0.3">
      <c r="A187" s="192">
        <v>166</v>
      </c>
      <c r="B187" s="136"/>
      <c r="C187" s="137"/>
      <c r="D187" s="138"/>
      <c r="E187" s="139"/>
      <c r="F187" s="136"/>
      <c r="G187" s="139"/>
      <c r="H187" s="287"/>
      <c r="I187" s="292"/>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4"/>
        <v>0</v>
      </c>
      <c r="AQ187" s="127">
        <f t="shared" si="5"/>
        <v>0</v>
      </c>
    </row>
    <row r="188" spans="1:43" s="68" customFormat="1" ht="14.25" hidden="1" x14ac:dyDescent="0.3">
      <c r="A188" s="192">
        <v>167</v>
      </c>
      <c r="B188" s="136"/>
      <c r="C188" s="137"/>
      <c r="D188" s="138"/>
      <c r="E188" s="139"/>
      <c r="F188" s="136"/>
      <c r="G188" s="139"/>
      <c r="H188" s="287"/>
      <c r="I188" s="292"/>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4"/>
        <v>0</v>
      </c>
      <c r="AQ188" s="127">
        <f t="shared" si="5"/>
        <v>0</v>
      </c>
    </row>
    <row r="189" spans="1:43" s="68" customFormat="1" ht="14.25" hidden="1" x14ac:dyDescent="0.3">
      <c r="A189" s="192">
        <v>168</v>
      </c>
      <c r="B189" s="136"/>
      <c r="C189" s="137"/>
      <c r="D189" s="138"/>
      <c r="E189" s="139"/>
      <c r="F189" s="136"/>
      <c r="G189" s="139"/>
      <c r="H189" s="287"/>
      <c r="I189" s="292"/>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4"/>
        <v>0</v>
      </c>
      <c r="AQ189" s="127">
        <f t="shared" si="5"/>
        <v>0</v>
      </c>
    </row>
    <row r="190" spans="1:43" s="68" customFormat="1" ht="14.25" hidden="1" x14ac:dyDescent="0.3">
      <c r="A190" s="192">
        <v>169</v>
      </c>
      <c r="B190" s="136"/>
      <c r="C190" s="137"/>
      <c r="D190" s="138"/>
      <c r="E190" s="139"/>
      <c r="F190" s="136"/>
      <c r="G190" s="139"/>
      <c r="H190" s="287"/>
      <c r="I190" s="292"/>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4"/>
        <v>0</v>
      </c>
      <c r="AQ190" s="127">
        <f t="shared" si="5"/>
        <v>0</v>
      </c>
    </row>
    <row r="191" spans="1:43" s="68" customFormat="1" ht="14.25" hidden="1" x14ac:dyDescent="0.3">
      <c r="A191" s="192">
        <v>170</v>
      </c>
      <c r="B191" s="136"/>
      <c r="C191" s="137"/>
      <c r="D191" s="138"/>
      <c r="E191" s="139"/>
      <c r="F191" s="136"/>
      <c r="G191" s="139"/>
      <c r="H191" s="287"/>
      <c r="I191" s="292"/>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4"/>
        <v>0</v>
      </c>
      <c r="AQ191" s="127">
        <f t="shared" si="5"/>
        <v>0</v>
      </c>
    </row>
    <row r="192" spans="1:43" s="68" customFormat="1" ht="14.25" hidden="1" x14ac:dyDescent="0.3">
      <c r="A192" s="192">
        <v>171</v>
      </c>
      <c r="B192" s="136"/>
      <c r="C192" s="137"/>
      <c r="D192" s="138"/>
      <c r="E192" s="139"/>
      <c r="F192" s="136"/>
      <c r="G192" s="139"/>
      <c r="H192" s="287"/>
      <c r="I192" s="292"/>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4"/>
        <v>0</v>
      </c>
      <c r="AQ192" s="127">
        <f t="shared" si="5"/>
        <v>0</v>
      </c>
    </row>
    <row r="193" spans="1:43" s="68" customFormat="1" ht="14.25" hidden="1" x14ac:dyDescent="0.3">
      <c r="A193" s="192">
        <v>172</v>
      </c>
      <c r="B193" s="136"/>
      <c r="C193" s="137"/>
      <c r="D193" s="138"/>
      <c r="E193" s="139"/>
      <c r="F193" s="136"/>
      <c r="G193" s="139"/>
      <c r="H193" s="287"/>
      <c r="I193" s="292"/>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4"/>
        <v>0</v>
      </c>
      <c r="AQ193" s="127">
        <f t="shared" si="5"/>
        <v>0</v>
      </c>
    </row>
    <row r="194" spans="1:43" s="68" customFormat="1" ht="14.25" hidden="1" x14ac:dyDescent="0.3">
      <c r="A194" s="192">
        <v>173</v>
      </c>
      <c r="B194" s="136"/>
      <c r="C194" s="137"/>
      <c r="D194" s="138"/>
      <c r="E194" s="139"/>
      <c r="F194" s="136"/>
      <c r="G194" s="139"/>
      <c r="H194" s="287"/>
      <c r="I194" s="292"/>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4"/>
        <v>0</v>
      </c>
      <c r="AQ194" s="127">
        <f t="shared" si="5"/>
        <v>0</v>
      </c>
    </row>
    <row r="195" spans="1:43" s="68" customFormat="1" ht="14.25" hidden="1" x14ac:dyDescent="0.3">
      <c r="A195" s="192">
        <v>174</v>
      </c>
      <c r="B195" s="136"/>
      <c r="C195" s="137"/>
      <c r="D195" s="138"/>
      <c r="E195" s="139"/>
      <c r="F195" s="136"/>
      <c r="G195" s="139"/>
      <c r="H195" s="287"/>
      <c r="I195" s="292"/>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4"/>
        <v>0</v>
      </c>
      <c r="AQ195" s="127">
        <f t="shared" si="5"/>
        <v>0</v>
      </c>
    </row>
    <row r="196" spans="1:43" s="68" customFormat="1" ht="14.25" hidden="1" x14ac:dyDescent="0.3">
      <c r="A196" s="192">
        <v>175</v>
      </c>
      <c r="B196" s="136"/>
      <c r="C196" s="137"/>
      <c r="D196" s="138"/>
      <c r="E196" s="139"/>
      <c r="F196" s="136"/>
      <c r="G196" s="139"/>
      <c r="H196" s="287"/>
      <c r="I196" s="292"/>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4"/>
        <v>0</v>
      </c>
      <c r="AQ196" s="127">
        <f t="shared" si="5"/>
        <v>0</v>
      </c>
    </row>
    <row r="197" spans="1:43" s="68" customFormat="1" ht="14.25" hidden="1" x14ac:dyDescent="0.3">
      <c r="A197" s="192">
        <v>176</v>
      </c>
      <c r="B197" s="136"/>
      <c r="C197" s="137"/>
      <c r="D197" s="138"/>
      <c r="E197" s="139"/>
      <c r="F197" s="136"/>
      <c r="G197" s="139"/>
      <c r="H197" s="287"/>
      <c r="I197" s="292"/>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4"/>
        <v>0</v>
      </c>
      <c r="AQ197" s="127">
        <f t="shared" si="5"/>
        <v>0</v>
      </c>
    </row>
    <row r="198" spans="1:43" s="68" customFormat="1" ht="14.25" hidden="1" x14ac:dyDescent="0.3">
      <c r="A198" s="192">
        <v>177</v>
      </c>
      <c r="B198" s="136"/>
      <c r="C198" s="137"/>
      <c r="D198" s="138"/>
      <c r="E198" s="139"/>
      <c r="F198" s="136"/>
      <c r="G198" s="139"/>
      <c r="H198" s="287"/>
      <c r="I198" s="292"/>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4"/>
        <v>0</v>
      </c>
      <c r="AQ198" s="127">
        <f t="shared" si="5"/>
        <v>0</v>
      </c>
    </row>
    <row r="199" spans="1:43" s="68" customFormat="1" ht="14.25" hidden="1" x14ac:dyDescent="0.3">
      <c r="A199" s="192">
        <v>178</v>
      </c>
      <c r="B199" s="136"/>
      <c r="C199" s="137"/>
      <c r="D199" s="138"/>
      <c r="E199" s="139"/>
      <c r="F199" s="136"/>
      <c r="G199" s="139"/>
      <c r="H199" s="287"/>
      <c r="I199" s="292"/>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4"/>
        <v>0</v>
      </c>
      <c r="AQ199" s="127">
        <f t="shared" si="5"/>
        <v>0</v>
      </c>
    </row>
    <row r="200" spans="1:43" s="68" customFormat="1" ht="14.25" hidden="1" x14ac:dyDescent="0.3">
      <c r="A200" s="192">
        <v>179</v>
      </c>
      <c r="B200" s="136"/>
      <c r="C200" s="137"/>
      <c r="D200" s="138"/>
      <c r="E200" s="139"/>
      <c r="F200" s="136"/>
      <c r="G200" s="139"/>
      <c r="H200" s="287"/>
      <c r="I200" s="292"/>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4"/>
        <v>0</v>
      </c>
      <c r="AQ200" s="127">
        <f t="shared" si="5"/>
        <v>0</v>
      </c>
    </row>
    <row r="201" spans="1:43" s="68" customFormat="1" ht="14.25" hidden="1" x14ac:dyDescent="0.3">
      <c r="A201" s="192">
        <v>180</v>
      </c>
      <c r="B201" s="136"/>
      <c r="C201" s="137"/>
      <c r="D201" s="138"/>
      <c r="E201" s="139"/>
      <c r="F201" s="136"/>
      <c r="G201" s="139"/>
      <c r="H201" s="287"/>
      <c r="I201" s="292"/>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4"/>
        <v>0</v>
      </c>
      <c r="AQ201" s="127">
        <f t="shared" si="5"/>
        <v>0</v>
      </c>
    </row>
    <row r="202" spans="1:43" s="68" customFormat="1" ht="14.25" hidden="1" x14ac:dyDescent="0.3">
      <c r="A202" s="192">
        <v>181</v>
      </c>
      <c r="B202" s="136"/>
      <c r="C202" s="137"/>
      <c r="D202" s="138"/>
      <c r="E202" s="139"/>
      <c r="F202" s="136"/>
      <c r="G202" s="139"/>
      <c r="H202" s="287"/>
      <c r="I202" s="292"/>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4"/>
        <v>0</v>
      </c>
      <c r="AQ202" s="127">
        <f t="shared" si="5"/>
        <v>0</v>
      </c>
    </row>
    <row r="203" spans="1:43" s="68" customFormat="1" ht="14.25" hidden="1" x14ac:dyDescent="0.3">
      <c r="A203" s="192">
        <v>182</v>
      </c>
      <c r="B203" s="136"/>
      <c r="C203" s="137"/>
      <c r="D203" s="138"/>
      <c r="E203" s="139"/>
      <c r="F203" s="136"/>
      <c r="G203" s="139"/>
      <c r="H203" s="287"/>
      <c r="I203" s="292"/>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4"/>
        <v>0</v>
      </c>
      <c r="AQ203" s="127">
        <f t="shared" si="5"/>
        <v>0</v>
      </c>
    </row>
    <row r="204" spans="1:43" s="68" customFormat="1" ht="14.25" hidden="1" x14ac:dyDescent="0.3">
      <c r="A204" s="192">
        <v>183</v>
      </c>
      <c r="B204" s="136"/>
      <c r="C204" s="137"/>
      <c r="D204" s="138"/>
      <c r="E204" s="139"/>
      <c r="F204" s="136"/>
      <c r="G204" s="139"/>
      <c r="H204" s="287"/>
      <c r="I204" s="292"/>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4"/>
        <v>0</v>
      </c>
      <c r="AQ204" s="127">
        <f t="shared" si="5"/>
        <v>0</v>
      </c>
    </row>
    <row r="205" spans="1:43" s="68" customFormat="1" ht="14.25" hidden="1" x14ac:dyDescent="0.3">
      <c r="A205" s="192">
        <v>184</v>
      </c>
      <c r="B205" s="136"/>
      <c r="C205" s="137"/>
      <c r="D205" s="138"/>
      <c r="E205" s="139"/>
      <c r="F205" s="136"/>
      <c r="G205" s="139"/>
      <c r="H205" s="287"/>
      <c r="I205" s="292"/>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4"/>
        <v>0</v>
      </c>
      <c r="AQ205" s="127">
        <f t="shared" si="5"/>
        <v>0</v>
      </c>
    </row>
    <row r="206" spans="1:43" s="68" customFormat="1" ht="14.25" hidden="1" x14ac:dyDescent="0.3">
      <c r="A206" s="192">
        <v>185</v>
      </c>
      <c r="B206" s="136"/>
      <c r="C206" s="137"/>
      <c r="D206" s="138"/>
      <c r="E206" s="139"/>
      <c r="F206" s="136"/>
      <c r="G206" s="139"/>
      <c r="H206" s="287"/>
      <c r="I206" s="292"/>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4"/>
        <v>0</v>
      </c>
      <c r="AQ206" s="127">
        <f t="shared" si="5"/>
        <v>0</v>
      </c>
    </row>
    <row r="207" spans="1:43" s="68" customFormat="1" ht="14.25" hidden="1" x14ac:dyDescent="0.3">
      <c r="A207" s="192">
        <v>186</v>
      </c>
      <c r="B207" s="136"/>
      <c r="C207" s="137"/>
      <c r="D207" s="138"/>
      <c r="E207" s="139"/>
      <c r="F207" s="136"/>
      <c r="G207" s="139"/>
      <c r="H207" s="287"/>
      <c r="I207" s="292"/>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4"/>
        <v>0</v>
      </c>
      <c r="AQ207" s="127">
        <f t="shared" si="5"/>
        <v>0</v>
      </c>
    </row>
    <row r="208" spans="1:43" s="68" customFormat="1" ht="14.25" hidden="1" x14ac:dyDescent="0.3">
      <c r="A208" s="192">
        <v>187</v>
      </c>
      <c r="B208" s="136"/>
      <c r="C208" s="137"/>
      <c r="D208" s="138"/>
      <c r="E208" s="139"/>
      <c r="F208" s="136"/>
      <c r="G208" s="139"/>
      <c r="H208" s="287"/>
      <c r="I208" s="292"/>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4"/>
        <v>0</v>
      </c>
      <c r="AQ208" s="127">
        <f t="shared" si="5"/>
        <v>0</v>
      </c>
    </row>
    <row r="209" spans="1:43" s="68" customFormat="1" ht="14.25" hidden="1" x14ac:dyDescent="0.3">
      <c r="A209" s="192">
        <v>188</v>
      </c>
      <c r="B209" s="136"/>
      <c r="C209" s="137"/>
      <c r="D209" s="138"/>
      <c r="E209" s="139"/>
      <c r="F209" s="136"/>
      <c r="G209" s="139"/>
      <c r="H209" s="287"/>
      <c r="I209" s="292"/>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4"/>
        <v>0</v>
      </c>
      <c r="AQ209" s="127">
        <f t="shared" si="5"/>
        <v>0</v>
      </c>
    </row>
    <row r="210" spans="1:43" s="68" customFormat="1" ht="14.25" hidden="1" x14ac:dyDescent="0.3">
      <c r="A210" s="192">
        <v>189</v>
      </c>
      <c r="B210" s="136"/>
      <c r="C210" s="137"/>
      <c r="D210" s="138"/>
      <c r="E210" s="139"/>
      <c r="F210" s="136"/>
      <c r="G210" s="139"/>
      <c r="H210" s="287"/>
      <c r="I210" s="292"/>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4"/>
        <v>0</v>
      </c>
      <c r="AQ210" s="127">
        <f t="shared" si="5"/>
        <v>0</v>
      </c>
    </row>
    <row r="211" spans="1:43" s="68" customFormat="1" ht="14.25" hidden="1" x14ac:dyDescent="0.3">
      <c r="A211" s="192">
        <v>190</v>
      </c>
      <c r="B211" s="136"/>
      <c r="C211" s="137"/>
      <c r="D211" s="138"/>
      <c r="E211" s="139"/>
      <c r="F211" s="136"/>
      <c r="G211" s="139"/>
      <c r="H211" s="287"/>
      <c r="I211" s="292"/>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4"/>
        <v>0</v>
      </c>
      <c r="AQ211" s="127">
        <f t="shared" si="5"/>
        <v>0</v>
      </c>
    </row>
    <row r="212" spans="1:43" s="68" customFormat="1" ht="14.25" hidden="1" x14ac:dyDescent="0.3">
      <c r="A212" s="192">
        <v>191</v>
      </c>
      <c r="B212" s="136"/>
      <c r="C212" s="137"/>
      <c r="D212" s="138"/>
      <c r="E212" s="139"/>
      <c r="F212" s="136"/>
      <c r="G212" s="139"/>
      <c r="H212" s="287"/>
      <c r="I212" s="292"/>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4"/>
        <v>0</v>
      </c>
      <c r="AQ212" s="127">
        <f t="shared" si="5"/>
        <v>0</v>
      </c>
    </row>
    <row r="213" spans="1:43" s="68" customFormat="1" ht="14.25" hidden="1" x14ac:dyDescent="0.3">
      <c r="A213" s="192">
        <v>192</v>
      </c>
      <c r="B213" s="136"/>
      <c r="C213" s="137"/>
      <c r="D213" s="138"/>
      <c r="E213" s="139"/>
      <c r="F213" s="136"/>
      <c r="G213" s="139"/>
      <c r="H213" s="287"/>
      <c r="I213" s="292"/>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4"/>
        <v>0</v>
      </c>
      <c r="AQ213" s="127">
        <f t="shared" si="5"/>
        <v>0</v>
      </c>
    </row>
    <row r="214" spans="1:43" s="68" customFormat="1" ht="14.25" hidden="1" x14ac:dyDescent="0.3">
      <c r="A214" s="192">
        <v>193</v>
      </c>
      <c r="B214" s="136"/>
      <c r="C214" s="137"/>
      <c r="D214" s="138"/>
      <c r="E214" s="139"/>
      <c r="F214" s="136"/>
      <c r="G214" s="139"/>
      <c r="H214" s="287"/>
      <c r="I214" s="292"/>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6">SUM(J214:AO214)</f>
        <v>0</v>
      </c>
      <c r="AQ214" s="127">
        <f t="shared" ref="AQ214:AQ222" si="7">AP214-B214</f>
        <v>0</v>
      </c>
    </row>
    <row r="215" spans="1:43" s="68" customFormat="1" ht="14.25" hidden="1" x14ac:dyDescent="0.3">
      <c r="A215" s="192">
        <v>194</v>
      </c>
      <c r="B215" s="136"/>
      <c r="C215" s="137"/>
      <c r="D215" s="138"/>
      <c r="E215" s="139"/>
      <c r="F215" s="136"/>
      <c r="G215" s="139"/>
      <c r="H215" s="287"/>
      <c r="I215" s="292"/>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6"/>
        <v>0</v>
      </c>
      <c r="AQ215" s="127">
        <f t="shared" si="7"/>
        <v>0</v>
      </c>
    </row>
    <row r="216" spans="1:43" s="68" customFormat="1" ht="14.25" hidden="1" x14ac:dyDescent="0.3">
      <c r="A216" s="192">
        <v>195</v>
      </c>
      <c r="B216" s="136"/>
      <c r="C216" s="137"/>
      <c r="D216" s="138"/>
      <c r="E216" s="139"/>
      <c r="F216" s="136"/>
      <c r="G216" s="139"/>
      <c r="H216" s="287"/>
      <c r="I216" s="292"/>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6"/>
        <v>0</v>
      </c>
      <c r="AQ216" s="127">
        <f t="shared" si="7"/>
        <v>0</v>
      </c>
    </row>
    <row r="217" spans="1:43" s="68" customFormat="1" ht="14.25" hidden="1" x14ac:dyDescent="0.3">
      <c r="A217" s="192">
        <v>196</v>
      </c>
      <c r="B217" s="136"/>
      <c r="C217" s="137"/>
      <c r="D217" s="138"/>
      <c r="E217" s="139"/>
      <c r="F217" s="136"/>
      <c r="G217" s="139"/>
      <c r="H217" s="287"/>
      <c r="I217" s="292"/>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6"/>
        <v>0</v>
      </c>
      <c r="AQ217" s="127">
        <f t="shared" si="7"/>
        <v>0</v>
      </c>
    </row>
    <row r="218" spans="1:43" s="68" customFormat="1" ht="14.25" hidden="1" x14ac:dyDescent="0.3">
      <c r="A218" s="192">
        <v>197</v>
      </c>
      <c r="B218" s="136"/>
      <c r="C218" s="137"/>
      <c r="D218" s="138"/>
      <c r="E218" s="139"/>
      <c r="F218" s="136"/>
      <c r="G218" s="139"/>
      <c r="H218" s="287"/>
      <c r="I218" s="292"/>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6"/>
        <v>0</v>
      </c>
      <c r="AQ218" s="127">
        <f t="shared" si="7"/>
        <v>0</v>
      </c>
    </row>
    <row r="219" spans="1:43" s="68" customFormat="1" ht="14.25" hidden="1" x14ac:dyDescent="0.3">
      <c r="A219" s="192">
        <v>198</v>
      </c>
      <c r="B219" s="136"/>
      <c r="C219" s="137"/>
      <c r="D219" s="138"/>
      <c r="E219" s="139"/>
      <c r="F219" s="136"/>
      <c r="G219" s="139"/>
      <c r="H219" s="287"/>
      <c r="I219" s="292"/>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6"/>
        <v>0</v>
      </c>
      <c r="AQ219" s="127">
        <f t="shared" si="7"/>
        <v>0</v>
      </c>
    </row>
    <row r="220" spans="1:43" s="68" customFormat="1" ht="14.25" hidden="1" x14ac:dyDescent="0.3">
      <c r="A220" s="192">
        <v>199</v>
      </c>
      <c r="B220" s="136"/>
      <c r="C220" s="137"/>
      <c r="D220" s="138"/>
      <c r="E220" s="139"/>
      <c r="F220" s="136"/>
      <c r="G220" s="139"/>
      <c r="H220" s="287"/>
      <c r="I220" s="292"/>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6"/>
        <v>0</v>
      </c>
      <c r="AQ220" s="127">
        <f t="shared" si="7"/>
        <v>0</v>
      </c>
    </row>
    <row r="221" spans="1:43" s="68" customFormat="1" ht="14.25" hidden="1" x14ac:dyDescent="0.3">
      <c r="A221" s="193">
        <v>200</v>
      </c>
      <c r="B221" s="145"/>
      <c r="C221" s="146"/>
      <c r="D221" s="147"/>
      <c r="E221" s="148"/>
      <c r="F221" s="145"/>
      <c r="G221" s="148"/>
      <c r="H221" s="293"/>
      <c r="I221" s="294"/>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6"/>
        <v>0</v>
      </c>
      <c r="AQ221" s="129">
        <f t="shared" si="7"/>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8">SUM(L22:L221)</f>
        <v>0</v>
      </c>
      <c r="M222" s="134">
        <f t="shared" si="8"/>
        <v>0</v>
      </c>
      <c r="N222" s="134">
        <f t="shared" si="8"/>
        <v>0</v>
      </c>
      <c r="O222" s="134">
        <f t="shared" si="8"/>
        <v>0</v>
      </c>
      <c r="P222" s="134">
        <f t="shared" si="8"/>
        <v>0</v>
      </c>
      <c r="Q222" s="134">
        <f t="shared" si="8"/>
        <v>0</v>
      </c>
      <c r="R222" s="134">
        <f t="shared" si="8"/>
        <v>0</v>
      </c>
      <c r="S222" s="134">
        <f t="shared" si="8"/>
        <v>0</v>
      </c>
      <c r="T222" s="134">
        <f t="shared" si="8"/>
        <v>0</v>
      </c>
      <c r="U222" s="134">
        <f t="shared" si="8"/>
        <v>0</v>
      </c>
      <c r="V222" s="134">
        <f t="shared" si="8"/>
        <v>0</v>
      </c>
      <c r="W222" s="134">
        <f t="shared" si="8"/>
        <v>0</v>
      </c>
      <c r="X222" s="134">
        <f t="shared" si="8"/>
        <v>0</v>
      </c>
      <c r="Y222" s="134">
        <f t="shared" si="8"/>
        <v>0</v>
      </c>
      <c r="Z222" s="134">
        <f t="shared" si="8"/>
        <v>0</v>
      </c>
      <c r="AA222" s="134">
        <f t="shared" si="8"/>
        <v>0</v>
      </c>
      <c r="AB222" s="134">
        <f t="shared" si="8"/>
        <v>0</v>
      </c>
      <c r="AC222" s="134">
        <f t="shared" si="8"/>
        <v>0</v>
      </c>
      <c r="AD222" s="134">
        <f t="shared" si="8"/>
        <v>0</v>
      </c>
      <c r="AE222" s="134">
        <f t="shared" si="8"/>
        <v>0</v>
      </c>
      <c r="AF222" s="134">
        <f t="shared" si="8"/>
        <v>0</v>
      </c>
      <c r="AG222" s="134">
        <f t="shared" si="8"/>
        <v>0</v>
      </c>
      <c r="AH222" s="134">
        <f t="shared" si="8"/>
        <v>0</v>
      </c>
      <c r="AI222" s="134">
        <f t="shared" si="8"/>
        <v>0</v>
      </c>
      <c r="AJ222" s="134">
        <f t="shared" si="8"/>
        <v>0</v>
      </c>
      <c r="AK222" s="134">
        <f t="shared" si="8"/>
        <v>0</v>
      </c>
      <c r="AL222" s="134">
        <f t="shared" si="8"/>
        <v>0</v>
      </c>
      <c r="AM222" s="134">
        <f t="shared" si="8"/>
        <v>0</v>
      </c>
      <c r="AN222" s="134">
        <f t="shared" si="8"/>
        <v>0</v>
      </c>
      <c r="AO222" s="134">
        <f t="shared" si="8"/>
        <v>0</v>
      </c>
      <c r="AP222" s="133">
        <f>SUM(AP22:AP221)</f>
        <v>0</v>
      </c>
      <c r="AQ222" s="135">
        <f t="shared" si="7"/>
        <v>0</v>
      </c>
    </row>
    <row r="223" spans="1:43" x14ac:dyDescent="0.25">
      <c r="F223" s="51"/>
    </row>
    <row r="224" spans="1:43" x14ac:dyDescent="0.25">
      <c r="F224" s="51"/>
    </row>
  </sheetData>
  <sheetProtection sheet="1" selectLockedCells="1"/>
  <mergeCells count="231">
    <mergeCell ref="H221:I221"/>
    <mergeCell ref="H215:I215"/>
    <mergeCell ref="H216:I216"/>
    <mergeCell ref="H217:I217"/>
    <mergeCell ref="H218:I218"/>
    <mergeCell ref="H219:I219"/>
    <mergeCell ref="H220:I220"/>
    <mergeCell ref="H209:I209"/>
    <mergeCell ref="H210:I210"/>
    <mergeCell ref="H211:I211"/>
    <mergeCell ref="H212:I212"/>
    <mergeCell ref="H213:I213"/>
    <mergeCell ref="H214:I214"/>
    <mergeCell ref="H203:I203"/>
    <mergeCell ref="H204:I204"/>
    <mergeCell ref="H205:I205"/>
    <mergeCell ref="H206:I206"/>
    <mergeCell ref="H207:I207"/>
    <mergeCell ref="H208:I208"/>
    <mergeCell ref="H197:I197"/>
    <mergeCell ref="H198:I198"/>
    <mergeCell ref="H199:I199"/>
    <mergeCell ref="H200:I200"/>
    <mergeCell ref="H201:I201"/>
    <mergeCell ref="H202:I202"/>
    <mergeCell ref="H191:I191"/>
    <mergeCell ref="H192:I192"/>
    <mergeCell ref="H193:I193"/>
    <mergeCell ref="H194:I194"/>
    <mergeCell ref="H195:I195"/>
    <mergeCell ref="H196:I196"/>
    <mergeCell ref="H185:I185"/>
    <mergeCell ref="H186:I186"/>
    <mergeCell ref="H187:I187"/>
    <mergeCell ref="H188:I188"/>
    <mergeCell ref="H189:I189"/>
    <mergeCell ref="H190:I190"/>
    <mergeCell ref="H179:I179"/>
    <mergeCell ref="H180:I180"/>
    <mergeCell ref="H181:I181"/>
    <mergeCell ref="H182:I182"/>
    <mergeCell ref="H183:I183"/>
    <mergeCell ref="H184:I184"/>
    <mergeCell ref="H173:I173"/>
    <mergeCell ref="H174:I174"/>
    <mergeCell ref="H175:I175"/>
    <mergeCell ref="H176:I176"/>
    <mergeCell ref="H177:I177"/>
    <mergeCell ref="H178:I178"/>
    <mergeCell ref="H167:I167"/>
    <mergeCell ref="H168:I168"/>
    <mergeCell ref="H169:I169"/>
    <mergeCell ref="H170:I170"/>
    <mergeCell ref="H171:I171"/>
    <mergeCell ref="H172:I172"/>
    <mergeCell ref="H161:I161"/>
    <mergeCell ref="H162:I162"/>
    <mergeCell ref="H163:I163"/>
    <mergeCell ref="H164:I164"/>
    <mergeCell ref="H165:I165"/>
    <mergeCell ref="H166:I166"/>
    <mergeCell ref="H155:I155"/>
    <mergeCell ref="H156:I156"/>
    <mergeCell ref="H157:I157"/>
    <mergeCell ref="H158:I158"/>
    <mergeCell ref="H159:I159"/>
    <mergeCell ref="H160:I160"/>
    <mergeCell ref="H149:I149"/>
    <mergeCell ref="H150:I150"/>
    <mergeCell ref="H151:I151"/>
    <mergeCell ref="H152:I152"/>
    <mergeCell ref="H153:I153"/>
    <mergeCell ref="H154:I154"/>
    <mergeCell ref="H143:I143"/>
    <mergeCell ref="H144:I144"/>
    <mergeCell ref="H145:I145"/>
    <mergeCell ref="H146:I146"/>
    <mergeCell ref="H147:I147"/>
    <mergeCell ref="H148:I148"/>
    <mergeCell ref="H137:I137"/>
    <mergeCell ref="H138:I138"/>
    <mergeCell ref="H139:I139"/>
    <mergeCell ref="H140:I140"/>
    <mergeCell ref="H141:I141"/>
    <mergeCell ref="H142:I142"/>
    <mergeCell ref="H131:I131"/>
    <mergeCell ref="H132:I132"/>
    <mergeCell ref="H133:I133"/>
    <mergeCell ref="H134:I134"/>
    <mergeCell ref="H135:I135"/>
    <mergeCell ref="H136:I136"/>
    <mergeCell ref="H125:I125"/>
    <mergeCell ref="H126:I126"/>
    <mergeCell ref="H127:I127"/>
    <mergeCell ref="H128:I128"/>
    <mergeCell ref="H129:I129"/>
    <mergeCell ref="H130:I130"/>
    <mergeCell ref="H119:I119"/>
    <mergeCell ref="H120:I120"/>
    <mergeCell ref="H121:I121"/>
    <mergeCell ref="H122:I122"/>
    <mergeCell ref="H123:I123"/>
    <mergeCell ref="H124:I124"/>
    <mergeCell ref="H113:I113"/>
    <mergeCell ref="H114:I114"/>
    <mergeCell ref="H115:I115"/>
    <mergeCell ref="H116:I116"/>
    <mergeCell ref="H117:I117"/>
    <mergeCell ref="H118:I118"/>
    <mergeCell ref="H107:I107"/>
    <mergeCell ref="H108:I108"/>
    <mergeCell ref="H109:I109"/>
    <mergeCell ref="H110:I110"/>
    <mergeCell ref="H111:I111"/>
    <mergeCell ref="H112:I112"/>
    <mergeCell ref="H101:I101"/>
    <mergeCell ref="H102:I102"/>
    <mergeCell ref="H103:I103"/>
    <mergeCell ref="H104:I104"/>
    <mergeCell ref="H105:I105"/>
    <mergeCell ref="H106:I106"/>
    <mergeCell ref="H95:I95"/>
    <mergeCell ref="H96:I96"/>
    <mergeCell ref="H97:I97"/>
    <mergeCell ref="H98:I98"/>
    <mergeCell ref="H99:I99"/>
    <mergeCell ref="H100:I100"/>
    <mergeCell ref="H89:I89"/>
    <mergeCell ref="H90:I90"/>
    <mergeCell ref="H91:I91"/>
    <mergeCell ref="H92:I92"/>
    <mergeCell ref="H93:I93"/>
    <mergeCell ref="H94:I94"/>
    <mergeCell ref="H83:I83"/>
    <mergeCell ref="H84:I84"/>
    <mergeCell ref="H85:I85"/>
    <mergeCell ref="H86:I86"/>
    <mergeCell ref="H87:I87"/>
    <mergeCell ref="H88:I88"/>
    <mergeCell ref="H77:I77"/>
    <mergeCell ref="H78:I78"/>
    <mergeCell ref="H79:I79"/>
    <mergeCell ref="H80:I80"/>
    <mergeCell ref="H81:I81"/>
    <mergeCell ref="H82:I82"/>
    <mergeCell ref="H71:I71"/>
    <mergeCell ref="H72:I72"/>
    <mergeCell ref="H73:I73"/>
    <mergeCell ref="H74:I74"/>
    <mergeCell ref="H75:I75"/>
    <mergeCell ref="H76:I76"/>
    <mergeCell ref="H65:I65"/>
    <mergeCell ref="H66:I66"/>
    <mergeCell ref="H67:I67"/>
    <mergeCell ref="H68:I68"/>
    <mergeCell ref="H69:I69"/>
    <mergeCell ref="H70:I70"/>
    <mergeCell ref="H59:I59"/>
    <mergeCell ref="H60:I60"/>
    <mergeCell ref="H61:I61"/>
    <mergeCell ref="H62:I62"/>
    <mergeCell ref="H63:I63"/>
    <mergeCell ref="H64:I64"/>
    <mergeCell ref="H53:I53"/>
    <mergeCell ref="H54:I54"/>
    <mergeCell ref="H55:I55"/>
    <mergeCell ref="H56:I56"/>
    <mergeCell ref="H57:I57"/>
    <mergeCell ref="H58:I58"/>
    <mergeCell ref="H47:I47"/>
    <mergeCell ref="H48:I48"/>
    <mergeCell ref="H49:I49"/>
    <mergeCell ref="H50:I50"/>
    <mergeCell ref="H51:I51"/>
    <mergeCell ref="H52:I52"/>
    <mergeCell ref="H41:I41"/>
    <mergeCell ref="H42:I42"/>
    <mergeCell ref="H43:I43"/>
    <mergeCell ref="H44:I44"/>
    <mergeCell ref="H45:I45"/>
    <mergeCell ref="H46:I46"/>
    <mergeCell ref="H35:I35"/>
    <mergeCell ref="H36:I36"/>
    <mergeCell ref="H37:I37"/>
    <mergeCell ref="H38:I38"/>
    <mergeCell ref="H39:I39"/>
    <mergeCell ref="H40:I40"/>
    <mergeCell ref="H29:I29"/>
    <mergeCell ref="H30:I30"/>
    <mergeCell ref="H31:I31"/>
    <mergeCell ref="H32:I32"/>
    <mergeCell ref="H33:I33"/>
    <mergeCell ref="H34:I34"/>
    <mergeCell ref="H23:I23"/>
    <mergeCell ref="H24:I24"/>
    <mergeCell ref="H25:I25"/>
    <mergeCell ref="H26:I26"/>
    <mergeCell ref="H27:I27"/>
    <mergeCell ref="H28:I28"/>
    <mergeCell ref="D18:G18"/>
    <mergeCell ref="O18:R18"/>
    <mergeCell ref="E20:G20"/>
    <mergeCell ref="AP20:AP21"/>
    <mergeCell ref="AQ20:AQ21"/>
    <mergeCell ref="H22:I22"/>
    <mergeCell ref="D13:G13"/>
    <mergeCell ref="D14:G14"/>
    <mergeCell ref="D15:G15"/>
    <mergeCell ref="J15:L15"/>
    <mergeCell ref="Q15:R15"/>
    <mergeCell ref="A16:C18"/>
    <mergeCell ref="D16:G16"/>
    <mergeCell ref="J16:L16"/>
    <mergeCell ref="Q16:R16"/>
    <mergeCell ref="D17:G17"/>
    <mergeCell ref="D1:F1"/>
    <mergeCell ref="H1:I1"/>
    <mergeCell ref="M1:Q1"/>
    <mergeCell ref="A5:C5"/>
    <mergeCell ref="D5:G5"/>
    <mergeCell ref="P7:R7"/>
    <mergeCell ref="A8:G8"/>
    <mergeCell ref="A9:C11"/>
    <mergeCell ref="D9:G9"/>
    <mergeCell ref="P9:R9"/>
    <mergeCell ref="D10:G10"/>
    <mergeCell ref="O10:S13"/>
    <mergeCell ref="D11:G11"/>
    <mergeCell ref="A12:C15"/>
    <mergeCell ref="D12:G12"/>
    <mergeCell ref="J12:L12"/>
  </mergeCells>
  <conditionalFormatting sqref="C2:D2 J2 M2 Q2">
    <cfRule type="expression" dxfId="23" priority="214">
      <formula>#REF!=0</formula>
    </cfRule>
  </conditionalFormatting>
  <conditionalFormatting sqref="D1">
    <cfRule type="expression" dxfId="22" priority="10">
      <formula>$D$1=0</formula>
    </cfRule>
  </conditionalFormatting>
  <conditionalFormatting sqref="E19:E20">
    <cfRule type="expression" dxfId="21" priority="3">
      <formula>$F$222&gt;0</formula>
    </cfRule>
  </conditionalFormatting>
  <conditionalFormatting sqref="F2:H2">
    <cfRule type="expression" dxfId="20" priority="213">
      <formula>#REF!=0</formula>
    </cfRule>
  </conditionalFormatting>
  <conditionalFormatting sqref="G19">
    <cfRule type="expression" dxfId="19" priority="11">
      <formula>$F$222&gt;0</formula>
    </cfRule>
  </conditionalFormatting>
  <conditionalFormatting sqref="H1">
    <cfRule type="expression" dxfId="18" priority="9">
      <formula>$H$1=0</formula>
    </cfRule>
  </conditionalFormatting>
  <conditionalFormatting sqref="J1">
    <cfRule type="expression" dxfId="17" priority="8">
      <formula>$J$1=0</formula>
    </cfRule>
  </conditionalFormatting>
  <conditionalFormatting sqref="J13:J14">
    <cfRule type="containsText" dxfId="16" priority="4" operator="containsText" text="VTS">
      <formula>NOT(ISERROR(SEARCH("VTS",J13)))</formula>
    </cfRule>
  </conditionalFormatting>
  <conditionalFormatting sqref="M1">
    <cfRule type="expression" dxfId="15" priority="7">
      <formula>$M$1=0</formula>
    </cfRule>
  </conditionalFormatting>
  <conditionalFormatting sqref="N13 M14:N14">
    <cfRule type="containsText" dxfId="14" priority="5" operator="containsText" text="VTS">
      <formula>NOT(ISERROR(SEARCH("VTS",M13)))</formula>
    </cfRule>
  </conditionalFormatting>
  <conditionalFormatting sqref="Q15:Q16">
    <cfRule type="expression" dxfId="13" priority="1">
      <formula>$R$7=1</formula>
    </cfRule>
  </conditionalFormatting>
  <conditionalFormatting sqref="S1:U1">
    <cfRule type="expression" dxfId="12" priority="6">
      <formula>$S$1=0</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01/26/2026&amp;R&amp;"Century Gothic,Italic"Page &amp;P of &amp;N</oddFooter>
  </headerFooter>
  <colBreaks count="1" manualBreakCount="1">
    <brk id="41" max="1048575" man="1"/>
  </colBreaks>
  <legacyDrawingHF r:id="rId2"/>
  <extLst>
    <ext xmlns:x14="http://schemas.microsoft.com/office/spreadsheetml/2009/9/main" uri="{78C0D931-6437-407d-A8EE-F0AAD7539E65}">
      <x14:conditionalFormattings>
        <x14:conditionalFormatting xmlns:xm="http://schemas.microsoft.com/office/excel/2006/main">
          <x14:cfRule type="iconSet" priority="212" id="{F5A6EBEB-ECCE-47CD-8B44-38200B3CD337}">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156" id="{62260D9D-1DC0-4C79-B66D-F6B1FF856CDA}">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57" id="{43315CCE-5AF6-44E3-93F8-629466C1B9D9}">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58" id="{FAF578EA-D493-4B71-8FCF-40E3D7D95CAC}">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59" id="{8CF9828A-ABA6-415C-B889-ADBEAA3FB688}">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60" id="{FCD801A1-9141-45E5-B72E-AB608B6E5435}">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61" id="{EC94A2C8-0157-4563-9C4E-FEB7A9FC0959}">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62" id="{6D31496F-D7E9-468D-AA34-848392B08B27}">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63" id="{62AC358A-D4E3-4003-AFC0-44A1C13850BD}">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64" id="{A3671155-9305-4B5D-B47F-A7C3BAC40D97}">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65" id="{9AD2CD8B-AEEF-4A21-B557-4FA778673682}">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66" id="{32C273F1-ACB9-4DB3-AD21-439E6D2B1D7F}">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67" id="{36AA7D7E-E403-471D-8A46-677B71C5BC62}">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68" id="{1DBCE3CF-B439-40DE-9E50-6F7A3CE78789}">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69" id="{520A8883-7C64-4558-A42C-11291EF0ED31}">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70" id="{829008F4-CBD8-485B-A7F1-F917B46BEFD3}">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71" id="{E0BACE77-92B6-4E58-BAF7-E62A94F974B9}">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72" id="{B8664511-9CCF-48A4-BFA3-92E125075800}">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73" id="{F463E24E-790E-493E-80DB-3C2A51204619}">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74" id="{D2CA13B2-6C0A-40F3-91AD-75D46B04BA36}">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75" id="{BC344DFC-0139-4269-AB4A-879996C084DF}">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76" id="{457AED1A-F7FF-4E45-A2F1-D5DC4A82A809}">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77" id="{AE176360-7C76-429B-8E50-B5D6C8A714B6}">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78" id="{D7F47EC5-78A7-4DC5-AA83-B4D7AAE282C8}">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79" id="{16CBF9F8-A034-4A82-8AF2-E7F8E5A5FA65}">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80" id="{FDFF8A75-EF4F-44A3-BEA7-07F2D463793B}">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81" id="{BB96D40A-A347-4244-A212-8AEC6D46104D}">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82" id="{E5121E4C-BDB8-4069-990D-91A612E08AEC}">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83" id="{AD393586-D567-4C75-8128-72E96AC7D676}">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84" id="{9C72CAB2-EB79-42D9-8D0F-E94270292177}">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85" id="{D6E4E1B4-CF16-4AFC-A59F-624553EA291C}">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86" id="{7E2ADA1B-D11A-4383-B270-F809AE1F5546}">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87" id="{FC5AED73-B82C-4CF1-AF59-FB0C470D5C7A}">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88" id="{0A5EC733-BF12-4617-AEFE-774B1A528AC2}">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89" id="{6893C5BF-5B21-455B-B5B2-5EA92A428F2C}">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90" id="{939AD576-5236-4B0E-BE34-D34656EC8EEF}">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91" id="{E6E18603-D149-48F9-9416-F5BB28A11E41}">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192" id="{E58EACEE-751A-4A1C-BF07-9777171BD4BD}">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193" id="{4BE4D426-57C5-4566-B736-A9875483984E}">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194" id="{223F6BB6-2CE9-4844-A2E5-187F150A58C4}">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195" id="{8CF7174D-A4B6-4440-A880-B27825DDE3BB}">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196" id="{7A218387-DB4C-427F-8CF9-0D97108E8245}">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197" id="{FB5B07A1-980B-4CA8-8BF5-2C05BF936345}">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198" id="{37CC329D-DA34-474E-9A0C-A617235E90D1}">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199" id="{D59DA515-78F1-47EF-AD85-24B9B4B1303F}">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200" id="{790F22B9-DC58-4849-9A77-278C84A444EF}">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201" id="{B7177E37-ECAA-4710-BE7B-3C1CBFCE710E}">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02" id="{B398BC87-8429-4382-BF85-74EA9E3630E2}">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03" id="{A25CFC13-9F4B-460A-A385-BBBD42497990}">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04" id="{617C7008-3C7C-46A1-9802-624753EB69EA}">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05" id="{33852524-1D08-4A92-8943-EDB3971B7C42}">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06" id="{6C160FC5-C7D2-4DB6-B75C-086CC4A66747}">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07" id="{FAB0B3F6-073C-4188-AB3E-82FDAE00DA56}">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08" id="{66130B78-AF52-426F-90CE-C50E52BD8A6E}">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09" id="{7C150BCF-3FAD-4B8D-9411-B4A8E7277EF4}">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10" id="{B8D35137-B238-455D-A723-7D8AE2F65349}">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11" id="{B1511167-0CEA-48DA-A473-941030F8938A}">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13" id="{D2AC82B2-8AB7-4E1C-A4E1-D5511D166263}">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14" id="{1F10910E-2373-4047-A673-A674529D49D8}">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15" id="{0273BA61-0C82-4565-B787-7309203C2964}">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16" id="{8060506E-AF2F-4794-92D5-4296CD5CD41E}">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17" id="{C4835915-ED0B-47EB-852F-CD71EE489977}">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18" id="{74FBD434-8315-4B93-9D1C-7954346A5EE6}">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19" id="{1A328D8F-3DA9-4745-B663-5B48B16F67E2}">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20" id="{B44D2B39-212D-4061-98D9-6E30C593A059}">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21" id="{951D7F64-C5F8-481A-AA79-FE382DA363FA}">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22" id="{844EC29B-BA39-43D7-A8ED-6796874A9366}">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23" id="{02A34C02-74D3-4905-9FBE-305E94814A42}">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24" id="{38093D42-C64C-4FCF-84E1-554E0CF217E7}">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25" id="{C9CB390B-244A-46EF-AFFC-5A8FF4B5E2CD}">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26" id="{41B7D02E-BC71-44D7-9095-E306E64A11C6}">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27" id="{5E1F618D-53DF-410B-B356-EC6236BEC191}">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28" id="{AD21BF5B-37E3-414D-8FE9-9746D51A12B1}">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29" id="{3CAAD3D4-2500-4E43-A3F6-0893D361FECB}">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30" id="{437F9324-91DA-4815-A0CA-17F33096C848}">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31" id="{3013E16D-4743-4490-9407-FECF25816E3D}">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32" id="{AE76F8D2-EFDC-491A-86FF-87C56B3E3EBB}">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33" id="{E2B42861-D843-477D-B48D-23815CDE87F9}">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34" id="{42915FCE-05BE-4C2D-A87F-B33E9F9BF452}">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35" id="{B204179D-D81D-4873-BCC8-539E03140117}">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36" id="{F5D449FA-B229-4B50-8CEE-B605E6A30A8C}">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37" id="{79302D2B-EB44-418B-81D7-5C9924B6DC6A}">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38" id="{CB338C6C-4D81-4F05-9EF1-970397D3DD8D}">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39" id="{C7D1B7B2-6BB0-42A1-9FEE-C3932D8B20FA}">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40" id="{FC7A8C28-D0F3-4437-B6BE-65BFAB23A4E4}">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41" id="{A22F0161-F66A-49A4-873A-97C56851564A}">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42" id="{621FABB4-F2B2-4DB2-965B-5AE4FC9C1333}">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43" id="{0582116F-134F-4920-A133-6ECFC40989AC}">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44" id="{BEFED95F-FEB7-401E-BD03-9765316426A5}">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45" id="{DB8F43B2-2A3E-4D4C-AC98-C601B3E14B66}">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46" id="{3794527E-1722-442F-B72C-10C0C801AD6D}">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47" id="{05007C37-855E-4B04-AFFE-C5693C2C590D}">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48" id="{653F3135-0E83-4F25-9E83-BBA5C9B3418B}">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49" id="{96191177-A06B-4C52-95FD-5F795E414305}">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50" id="{F6F3E779-02B9-4AAC-9F9E-2CEFD7DAE4D2}">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51" id="{02B988A7-C310-486A-A93C-D7A489A8DD77}">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52" id="{5F7BDA8F-4731-4BA5-8E5E-DA8DD110A99E}">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53" id="{F447BA34-5F50-41D6-9699-8D18B9F407E0}">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54" id="{FB194F0B-1AA2-40C2-B1D1-857B465972F5}">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55" id="{1723146A-7F23-4E9B-8C29-072A01550DDE}">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56" id="{15FE9C87-784B-4F6E-8528-B874E2C23353}">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57" id="{A9ADDE62-4DB9-4D15-A4EC-A7E845D5151D}">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58" id="{F488560D-4A31-49E8-B437-1A30B1274A66}">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59" id="{ECA63549-AFF8-4AFC-9867-2D2859E8DE03}">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60" id="{DFA2FFA4-8432-4803-988A-B01774EA7A38}">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61" id="{839224FC-B05F-4B8C-8BA0-DB7AAAA83CAF}">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62" id="{58702CAA-9469-4FE5-99C5-10E6FF747482}">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63" id="{17C097EE-0975-4E92-95B7-5FACF8DBD32F}">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64" id="{7E769AE3-DF34-4009-8D2A-FD50ACCC0AEC}">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65" id="{FDBBEB73-3F49-4A96-A6A4-8E91D6658CDA}">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66" id="{A1257744-AAFB-4BA7-9756-B692C36C6A88}">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67" id="{88E1A37D-7658-4B0B-8318-075D7CB9C71D}">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68" id="{E46918DD-4DD2-4BAB-9C13-3067E5CAF476}">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69" id="{41741D8E-49C8-4B48-B382-6BAAF5E69032}">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70" id="{53CFE184-7FE1-45CC-9007-08DABA00A387}">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71" id="{7B7FEFA4-664D-4D9F-BF04-6E4DAF432FD7}">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72" id="{1F578EE1-2750-419A-A629-389240245D9A}">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73" id="{12FBFD2C-156C-4FA0-B43C-3DFEB46366EF}">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74" id="{F49B3965-2AC6-4416-A620-3C3A7FCE87C0}">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75" id="{71F80BD3-3272-4353-918E-0691303EF38E}">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76" id="{AA38FE47-F47F-4D60-8E47-C1EAF9042D93}">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77" id="{666D96A7-CD8B-44A0-9832-07A271E523BE}">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78" id="{D6D61739-6576-465B-BC4F-622120848437}">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79" id="{4985E624-BDAF-4ABC-AC6F-89E60B285DE6}">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80" id="{5588B2BE-A958-47BA-BBA6-6CFB13CF124C}">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81" id="{A4A9F7BD-ECC7-4671-9805-077B4EFDC1AC}">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82" id="{98E22181-94E5-4611-A6C3-FCBEA34463BC}">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83" id="{E7093850-6669-4809-A0E2-7701C6F16785}">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84" id="{97F72153-2980-4950-9C72-48824B35F7E5}">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85" id="{E399090D-8A29-4E22-A5FC-3F7DBB37D142}">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86" id="{F5C4F0F4-E329-4759-B9EF-0A97C10FA0D5}">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87" id="{74904E61-A661-48FA-BC6E-18058AD457AF}">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88" id="{4EFD0727-134C-4DCA-AF65-5D3B53B53DA0}">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89" id="{B2623BE5-B4D0-4E8B-B89F-75AEF5C8CE9A}">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90" id="{3E681400-DC6C-435D-B00A-F8FE8A1F3DD1}">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91" id="{BC6DFDA1-7E6C-4A1C-B367-7FB8D008194E}">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92" id="{340E95BD-F948-4A12-B058-174F0098CC73}">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93" id="{C8B308D3-23D7-43CA-91CE-48A8CD8A9449}">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94" id="{EAAABA7E-13A7-4DCC-BEA2-787DD1C8DD54}">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95" id="{BC65CAEE-CCBF-4077-9310-BF947425A550}">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96" id="{C4DE5DF9-AB97-4E65-AB13-605655C58F73}">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97" id="{9F2CEBDB-780C-4C6A-A490-2C85BB02FAD8}">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98" id="{5A265061-A106-435E-B010-5B61655BCCB2}">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99" id="{68696467-4AEF-4488-9B0E-F189A41077F4}">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100" id="{EDC90E82-45B3-46FB-9AC6-102882541EBD}">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101" id="{45B02DD2-378F-42BC-A84F-DB491D638D2B}">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02" id="{6B85AB7B-2635-4EEA-94B3-B312E16B817F}">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03" id="{4680C9DC-1528-4BD4-B7D6-C294C05E294D}">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04" id="{DDE03F6F-CC3E-45E8-86F3-6E574A151A21}">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05" id="{0DAD3BD4-FE13-4D69-8236-4D65581D91A1}">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06" id="{73BFE1DF-B86E-4BBF-A160-2CA38BC3E77B}">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07" id="{BD201530-0CA8-4231-ADF7-4974FD172F84}">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08" id="{64D22A27-A82A-40EA-B1E5-7E4BF283E685}">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09" id="{9CB450D9-6E6D-4605-BB6F-157BCA8083F8}">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10" id="{BF44B10A-927D-486D-9BF9-652589EDFB4B}">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11" id="{06A842AD-4835-4D47-859D-AA8634D85FC6}">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12" id="{059CD3BA-8BB4-49DD-8295-2A433E1E8F70}">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13" id="{A1223B4C-DB50-4B72-A103-0B4BEB02EF68}">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14" id="{F455112A-7725-4AC7-8FD9-80A24EB7A6B9}">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15" id="{F9F9C483-FF5F-49F9-A989-558F90F8F1F7}">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16" id="{0C168780-616D-4E5C-A010-22796721E080}">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17" id="{82E427AE-ECFE-4654-BF3A-CFA4BDD21576}">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18" id="{58BCCBDE-BF29-4A65-ABB8-C40201F97628}">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19" id="{013594C6-C1CC-4AB9-922E-CF5B435A8763}">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20" id="{65996C25-DBD2-4BDC-8886-06232FF2D14C}">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21" id="{C588B3DA-FC03-476C-976A-EDD4D445C542}">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22" id="{CE1CCD11-CB6A-4898-9288-D89EF84795B5}">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23" id="{C38218B3-24C1-4343-8C34-2F430D9C36B5}">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24" id="{278AF1B2-2DB0-4D0A-BD2E-4F7558589961}">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25" id="{3F6FD7B2-AA3A-4741-AE5F-5C86C879700B}">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26" id="{D620CFDA-A1DE-4D4B-82E7-8EAB2C6CDE5F}">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27" id="{A4515121-D705-49D3-B4CD-1FF3E93809B1}">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28" id="{8165279A-6A1A-4306-AE43-3426CD3A757B}">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29" id="{E960C4F9-3973-4348-BF27-FAAF98FA1851}">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30" id="{03BFAF35-A77C-453A-B486-E08451E60DA1}">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31" id="{5E836023-7359-466E-9173-3C0FC55F3B72}">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32" id="{DBB4FFDE-BA25-4760-BB8B-C10C2CEF9BD7}">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33" id="{90F6ECB6-7A18-4411-A6F3-47A78DECB1EF}">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34" id="{B87F54D9-CFBB-4BD5-AAEC-A53DDA6A83DE}">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35" id="{ACD8CDB9-136E-44C7-9F72-DCEEB2BC66E7}">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36" id="{67347696-C802-40AB-BDF1-B5AF6943DE21}">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37" id="{F74183B8-26DC-4116-BA93-FFCE4040B734}">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38" id="{848D75C0-C4AB-4493-BD69-D2381280E5DF}">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39" id="{1B9F5DEA-79E5-4321-AD5C-0D6358276724}">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40" id="{839338B4-4341-434E-A506-EDF5B7101334}">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41" id="{0C289F12-042A-4570-B4BD-05CCD26FE6AD}">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42" id="{DD3965B6-F362-4BDB-AFCD-8975EA7498A5}">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43" id="{242AAF65-E6CF-45FF-A432-178C6ABA23C9}">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44" id="{B2C856AC-5E26-46C5-BFEE-B11E86454BE5}">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45" id="{26CD64F2-1D18-4846-8683-AC85F2E329FE}">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46" id="{0EBE8B2D-98DA-455E-93D6-AB75407E5ED0}">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47" id="{F21DE88B-EF0D-4703-8178-9F7AF2F6EA7F}">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48" id="{C2267526-F016-4EC5-A5E0-5040B84BD561}">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49" id="{E0A76CA1-52F6-4E99-9752-1488994798D2}">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50" id="{38763418-7662-4E00-9022-844E4CF1AE9A}">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51" id="{610F543F-9637-49F4-A9B2-21DFC41DB153}">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52" id="{1254E4D9-2D01-4369-AB9A-0E1E338C8AF0}">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53" id="{7A14D0C1-6A5C-4E09-803D-CEB31E2330C1}">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54" id="{D69CAE2E-2D6B-4921-835E-D9F6F4F8F782}">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55" id="{DAF97575-73C5-4D11-BB2C-2F26E18D727F}">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12" id="{BCD54ABD-907E-4578-A19C-8DB32EE11625}">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700-000000000000}">
          <x14:formula1>
            <xm:f>Lists!$F$24:$F$27</xm:f>
          </x14:formula1>
          <xm:sqref>P9:R9</xm:sqref>
        </x14:dataValidation>
        <x14:dataValidation type="list" allowBlank="1" showInputMessage="1" showErrorMessage="1" xr:uid="{00000000-0002-0000-0700-000001000000}">
          <x14:formula1>
            <xm:f>Lists!$E$25:$E$27</xm:f>
          </x14:formula1>
          <xm:sqref>M10</xm:sqref>
        </x14:dataValidation>
        <x14:dataValidation type="list" allowBlank="1" showInputMessage="1" showErrorMessage="1" xr:uid="{00000000-0002-0000-0700-000002000000}">
          <x14:formula1>
            <xm:f>Lists!$F$21:$F$22</xm:f>
          </x14:formula1>
          <xm:sqref>M9</xm:sqref>
        </x14:dataValidation>
        <x14:dataValidation type="list" allowBlank="1" showInputMessage="1" showErrorMessage="1" xr:uid="{00000000-0002-0000-0700-000003000000}">
          <x14:formula1>
            <xm:f>Lists!$F$33:$F$35</xm:f>
          </x14:formula1>
          <xm:sqref>M8</xm:sqref>
        </x14:dataValidation>
        <x14:dataValidation type="list" allowBlank="1" showInputMessage="1" showErrorMessage="1" xr:uid="{00000000-0002-0000-0700-000004000000}">
          <x14:formula1>
            <xm:f>Lists!$F$3:$F$5</xm:f>
          </x14:formula1>
          <xm:sqref>M7</xm:sqref>
        </x14:dataValidation>
        <x14:dataValidation type="list" allowBlank="1" showInputMessage="1" showErrorMessage="1" promptTitle="Air Space Finish" xr:uid="{00000000-0002-0000-0700-000005000000}">
          <x14:formula1>
            <xm:f>Lists!$F$13:$F$17</xm:f>
          </x14:formula1>
          <xm:sqref>J12:L12</xm:sqref>
        </x14:dataValidation>
        <x14:dataValidation type="list" allowBlank="1" showInputMessage="1" showErrorMessage="1" promptTitle="Samples" xr:uid="{00000000-0002-0000-0700-000006000000}">
          <x14:formula1>
            <xm:f>Lists!$F$3:$F$5</xm:f>
          </x14:formula1>
          <xm:sqref>J6</xm:sqref>
        </x14:dataValidation>
        <x14:dataValidation type="list" allowBlank="1" showInputMessage="1" showErrorMessage="1" promptTitle="Air Space Fill" xr:uid="{00000000-0002-0000-0700-000007000000}">
          <x14:formula1>
            <xm:f>Lists!$F$7:$F$8</xm:f>
          </x14:formula1>
          <xm:sqref>J15</xm:sqref>
        </x14:dataValidation>
        <x14:dataValidation type="list" allowBlank="1" showInputMessage="1" showErrorMessage="1" promptTitle="Silicone Color" xr:uid="{00000000-0002-0000-0700-000008000000}">
          <x14:formula1>
            <xm:f>Lists!$F$10:$F$11</xm:f>
          </x14:formula1>
          <xm:sqref>J16</xm:sqref>
        </x14:dataValidation>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700-000009000000}">
          <x14:formula1>
            <xm:f>Lists!$F$37:$F$38</xm:f>
          </x14:formula1>
          <xm:sqref>F22:F221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AU224"/>
  <sheetViews>
    <sheetView showGridLines="0" zoomScaleNormal="100" workbookViewId="0">
      <pane ySplit="21" topLeftCell="A22" activePane="bottomLeft" state="frozen"/>
      <selection activeCell="A5" sqref="A5:C5"/>
      <selection pane="bottomLeft" activeCell="D5" sqref="D5:G5"/>
    </sheetView>
  </sheetViews>
  <sheetFormatPr defaultColWidth="9.140625" defaultRowHeight="13.5" x14ac:dyDescent="0.25"/>
  <cols>
    <col min="1" max="1" width="2.7109375" style="14" customWidth="1"/>
    <col min="2" max="2" width="5.7109375" style="14" customWidth="1"/>
    <col min="3" max="4" width="9.7109375" style="14" customWidth="1"/>
    <col min="5" max="5" width="13.7109375" style="14" customWidth="1"/>
    <col min="6" max="6" width="6.42578125" style="14" customWidth="1"/>
    <col min="7" max="7" width="18.7109375" style="14" customWidth="1"/>
    <col min="8" max="8" width="9.140625" style="14"/>
    <col min="9" max="9" width="13.7109375" style="14" customWidth="1"/>
    <col min="10" max="12" width="8.85546875" style="14" customWidth="1"/>
    <col min="13" max="13" width="8.5703125" style="14" customWidth="1"/>
    <col min="14" max="19" width="8.85546875" style="14" customWidth="1"/>
    <col min="20" max="41" width="8.7109375" style="14" hidden="1" customWidth="1"/>
    <col min="42" max="43" width="10.7109375" style="14" customWidth="1"/>
    <col min="44" max="16384" width="9.140625" style="14"/>
  </cols>
  <sheetData>
    <row r="1" spans="1:47" s="87" customFormat="1" x14ac:dyDescent="0.25">
      <c r="A1" s="99"/>
      <c r="B1" s="100"/>
      <c r="C1" s="101" t="s">
        <v>134</v>
      </c>
      <c r="D1" s="286">
        <f>'Delivery Details'!C3</f>
        <v>0</v>
      </c>
      <c r="E1" s="286"/>
      <c r="F1" s="286"/>
      <c r="G1" s="101" t="s">
        <v>80</v>
      </c>
      <c r="H1" s="274">
        <f>'Delivery Details'!C4</f>
        <v>0</v>
      </c>
      <c r="I1" s="274"/>
      <c r="J1" s="237"/>
      <c r="K1" s="117"/>
      <c r="L1" s="101" t="s">
        <v>11</v>
      </c>
      <c r="M1" s="286">
        <f>'Delivery Details'!F3</f>
        <v>0</v>
      </c>
      <c r="N1" s="286"/>
      <c r="O1" s="286"/>
      <c r="P1" s="286"/>
      <c r="Q1" s="286"/>
      <c r="R1" s="101"/>
      <c r="S1" s="102"/>
      <c r="T1" s="237"/>
      <c r="U1" s="237"/>
    </row>
    <row r="2" spans="1:47" s="87" customFormat="1" ht="6.75" customHeight="1" x14ac:dyDescent="0.25">
      <c r="A2" s="103"/>
      <c r="B2" s="104"/>
      <c r="C2" s="105"/>
      <c r="D2" s="105"/>
      <c r="E2" s="106"/>
      <c r="F2" s="119"/>
      <c r="G2" s="107"/>
      <c r="H2" s="107"/>
      <c r="I2" s="108"/>
      <c r="J2" s="105"/>
      <c r="K2" s="104"/>
      <c r="L2" s="106"/>
      <c r="M2" s="105"/>
      <c r="N2" s="104"/>
      <c r="O2" s="104"/>
      <c r="P2" s="104"/>
      <c r="Q2" s="105"/>
      <c r="R2" s="104"/>
      <c r="S2" s="109"/>
    </row>
    <row r="3" spans="1:47" s="68" customFormat="1" ht="18" customHeight="1" x14ac:dyDescent="0.3">
      <c r="A3" s="94" t="s">
        <v>135</v>
      </c>
      <c r="B3" s="92"/>
      <c r="C3" s="92"/>
      <c r="D3" s="92"/>
      <c r="E3" s="92"/>
      <c r="F3" s="121"/>
      <c r="G3" s="92"/>
      <c r="H3" s="92"/>
      <c r="I3" s="92"/>
      <c r="J3" s="92"/>
      <c r="K3" s="92"/>
      <c r="L3" s="92"/>
      <c r="M3" s="92"/>
      <c r="N3" s="92"/>
      <c r="O3" s="92"/>
      <c r="P3" s="92"/>
      <c r="Q3" s="92"/>
      <c r="R3" s="92"/>
      <c r="S3" s="69"/>
    </row>
    <row r="4" spans="1:47" s="68" customFormat="1" ht="15" customHeight="1" x14ac:dyDescent="0.3">
      <c r="A4" s="93"/>
      <c r="B4" s="78"/>
      <c r="C4" s="71"/>
      <c r="D4" s="71"/>
      <c r="E4" s="71"/>
      <c r="F4" s="120"/>
      <c r="G4" s="71"/>
      <c r="H4" s="71"/>
      <c r="I4" s="71"/>
      <c r="J4" s="71"/>
      <c r="K4" s="71"/>
      <c r="L4" s="71"/>
      <c r="M4" s="71"/>
      <c r="N4" s="71"/>
      <c r="O4" s="71"/>
      <c r="P4" s="71"/>
      <c r="Q4" s="71"/>
      <c r="R4" s="71"/>
      <c r="S4" s="70"/>
    </row>
    <row r="5" spans="1:47" s="68" customFormat="1" ht="15" customHeight="1" x14ac:dyDescent="0.3">
      <c r="A5" s="318" t="s">
        <v>110</v>
      </c>
      <c r="B5" s="280"/>
      <c r="C5" s="319"/>
      <c r="D5" s="320"/>
      <c r="E5" s="321"/>
      <c r="F5" s="321"/>
      <c r="G5" s="322"/>
      <c r="H5" s="85"/>
      <c r="I5" s="71"/>
      <c r="J5" s="71"/>
      <c r="K5" s="71"/>
      <c r="L5" s="71"/>
      <c r="M5" s="71"/>
      <c r="N5" s="71"/>
      <c r="O5" s="71"/>
      <c r="P5" s="71"/>
      <c r="Q5" s="71"/>
      <c r="R5" s="71"/>
      <c r="S5" s="70"/>
    </row>
    <row r="6" spans="1:47" s="218" customFormat="1" ht="12" customHeight="1" x14ac:dyDescent="0.3">
      <c r="A6" s="212"/>
      <c r="B6" s="213"/>
      <c r="C6" s="214"/>
      <c r="D6" s="214"/>
      <c r="E6" s="214"/>
      <c r="F6" s="215"/>
      <c r="G6" s="216"/>
      <c r="H6" s="216"/>
      <c r="I6" s="220"/>
      <c r="J6" s="216"/>
      <c r="K6" s="216"/>
      <c r="L6" s="216"/>
      <c r="M6" s="216"/>
      <c r="N6" s="216"/>
      <c r="O6" s="216"/>
      <c r="P6" s="216"/>
      <c r="Q6" s="216"/>
      <c r="R6" s="216"/>
      <c r="S6" s="217"/>
      <c r="AQ6" s="219"/>
      <c r="AR6" s="219"/>
      <c r="AS6" s="219"/>
      <c r="AT6" s="219"/>
      <c r="AU6" s="219"/>
    </row>
    <row r="7" spans="1:47" s="73" customFormat="1" ht="14.25" customHeight="1" x14ac:dyDescent="0.3">
      <c r="A7" s="76" t="s">
        <v>144</v>
      </c>
      <c r="B7" s="77"/>
      <c r="C7" s="72"/>
      <c r="D7" s="72"/>
      <c r="E7" s="72"/>
      <c r="F7" s="120"/>
      <c r="G7" s="72"/>
      <c r="H7" s="116"/>
      <c r="I7" s="208"/>
      <c r="J7" s="72"/>
      <c r="K7" s="72"/>
      <c r="L7" s="151" t="s">
        <v>111</v>
      </c>
      <c r="M7" s="178"/>
      <c r="N7" s="72"/>
      <c r="O7" s="72"/>
      <c r="P7" s="280" t="s">
        <v>133</v>
      </c>
      <c r="Q7" s="280"/>
      <c r="R7" s="280"/>
      <c r="S7" s="116"/>
      <c r="AQ7" s="68"/>
      <c r="AR7" s="68"/>
      <c r="AS7" s="68"/>
      <c r="AT7" s="68"/>
      <c r="AU7" s="68"/>
    </row>
    <row r="8" spans="1:47" s="74" customFormat="1" ht="14.25" customHeight="1" x14ac:dyDescent="0.3">
      <c r="A8" s="323" t="s">
        <v>233</v>
      </c>
      <c r="B8" s="324"/>
      <c r="C8" s="324"/>
      <c r="D8" s="324"/>
      <c r="E8" s="324"/>
      <c r="F8" s="324"/>
      <c r="G8" s="325"/>
      <c r="H8" s="222"/>
      <c r="I8" s="159"/>
      <c r="J8" s="159"/>
      <c r="K8" s="151"/>
      <c r="L8" s="151" t="s">
        <v>210</v>
      </c>
      <c r="M8" s="178"/>
      <c r="N8" s="157"/>
      <c r="O8" s="157"/>
      <c r="P8" s="209"/>
      <c r="Q8" s="209"/>
      <c r="R8" s="209"/>
      <c r="S8" s="210"/>
      <c r="AP8" s="187"/>
      <c r="AQ8" s="68"/>
      <c r="AR8" s="68"/>
      <c r="AS8" s="68"/>
      <c r="AT8" s="68"/>
      <c r="AU8" s="68"/>
    </row>
    <row r="9" spans="1:47" s="68" customFormat="1" ht="14.25" x14ac:dyDescent="0.3">
      <c r="A9" s="299" t="s">
        <v>115</v>
      </c>
      <c r="B9" s="300"/>
      <c r="C9" s="301"/>
      <c r="D9" s="308"/>
      <c r="E9" s="309"/>
      <c r="F9" s="309"/>
      <c r="G9" s="310"/>
      <c r="H9" s="223"/>
      <c r="I9" s="151"/>
      <c r="J9" s="151"/>
      <c r="K9" s="151"/>
      <c r="L9" s="151" t="s">
        <v>236</v>
      </c>
      <c r="M9" s="178"/>
      <c r="N9" s="71"/>
      <c r="O9" s="236"/>
      <c r="P9" s="276" t="s">
        <v>251</v>
      </c>
      <c r="Q9" s="277"/>
      <c r="R9" s="278"/>
      <c r="S9" s="235"/>
      <c r="AP9" s="186"/>
    </row>
    <row r="10" spans="1:47" s="68" customFormat="1" ht="14.25" customHeight="1" x14ac:dyDescent="0.3">
      <c r="A10" s="302"/>
      <c r="B10" s="303"/>
      <c r="C10" s="304"/>
      <c r="D10" s="311"/>
      <c r="E10" s="312"/>
      <c r="F10" s="312"/>
      <c r="G10" s="313"/>
      <c r="H10" s="224"/>
      <c r="I10" s="115"/>
      <c r="J10" s="115"/>
      <c r="K10" s="118"/>
      <c r="L10" s="151" t="s">
        <v>234</v>
      </c>
      <c r="M10" s="177"/>
      <c r="N10" s="71"/>
      <c r="O10" s="281" t="str">
        <f>VLOOKUP($P$9,Lists!F24:G27,2,0)</f>
        <v>Glazing Details</v>
      </c>
      <c r="P10" s="282"/>
      <c r="Q10" s="282"/>
      <c r="R10" s="282"/>
      <c r="S10" s="283"/>
      <c r="AP10" s="186"/>
      <c r="AT10" s="189"/>
    </row>
    <row r="11" spans="1:47" s="68" customFormat="1" ht="15" customHeight="1" x14ac:dyDescent="0.3">
      <c r="A11" s="326"/>
      <c r="B11" s="327"/>
      <c r="C11" s="328"/>
      <c r="D11" s="287"/>
      <c r="E11" s="288"/>
      <c r="F11" s="288"/>
      <c r="G11" s="289"/>
      <c r="H11" s="223"/>
      <c r="I11" s="71"/>
      <c r="J11" s="71"/>
      <c r="K11" s="71"/>
      <c r="L11" s="71"/>
      <c r="M11" s="71"/>
      <c r="N11" s="71"/>
      <c r="O11" s="281"/>
      <c r="P11" s="281"/>
      <c r="Q11" s="281"/>
      <c r="R11" s="281"/>
      <c r="S11" s="283"/>
      <c r="AP11" s="186"/>
      <c r="AT11" s="189"/>
    </row>
    <row r="12" spans="1:47" s="68" customFormat="1" ht="14.25" customHeight="1" x14ac:dyDescent="0.3">
      <c r="A12" s="329" t="s">
        <v>116</v>
      </c>
      <c r="B12" s="330"/>
      <c r="C12" s="331"/>
      <c r="D12" s="308"/>
      <c r="E12" s="309"/>
      <c r="F12" s="309"/>
      <c r="G12" s="310"/>
      <c r="H12" s="223"/>
      <c r="I12" s="221" t="s">
        <v>131</v>
      </c>
      <c r="J12" s="338"/>
      <c r="K12" s="339"/>
      <c r="L12" s="339"/>
      <c r="M12" s="230"/>
      <c r="N12" s="71"/>
      <c r="O12" s="281"/>
      <c r="P12" s="281"/>
      <c r="Q12" s="281"/>
      <c r="R12" s="281"/>
      <c r="S12" s="283"/>
      <c r="AP12" s="186"/>
    </row>
    <row r="13" spans="1:47" s="68" customFormat="1" ht="14.25" x14ac:dyDescent="0.3">
      <c r="A13" s="332"/>
      <c r="B13" s="333"/>
      <c r="C13" s="334"/>
      <c r="D13" s="311"/>
      <c r="E13" s="312"/>
      <c r="F13" s="312"/>
      <c r="G13" s="313"/>
      <c r="H13" s="225"/>
      <c r="I13" s="71"/>
      <c r="J13" s="161" t="e">
        <f>VLOOKUP($J$12,Lists!$F$13:$G$17,2,FALSE)</f>
        <v>#N/A</v>
      </c>
      <c r="K13" s="71"/>
      <c r="L13" s="71"/>
      <c r="M13" s="71"/>
      <c r="N13" s="160"/>
      <c r="O13" s="281"/>
      <c r="P13" s="281"/>
      <c r="Q13" s="281"/>
      <c r="R13" s="281"/>
      <c r="S13" s="283"/>
      <c r="AP13" s="186"/>
      <c r="AT13" s="189"/>
    </row>
    <row r="14" spans="1:47" s="68" customFormat="1" ht="14.25" x14ac:dyDescent="0.3">
      <c r="A14" s="332"/>
      <c r="B14" s="333"/>
      <c r="C14" s="334"/>
      <c r="D14" s="311"/>
      <c r="E14" s="312"/>
      <c r="F14" s="312"/>
      <c r="G14" s="313"/>
      <c r="H14" s="223"/>
      <c r="I14" s="71"/>
      <c r="J14" s="161" t="e">
        <f>VLOOKUP($J$12,Lists!$F$13:$H$17,3,FALSE)</f>
        <v>#N/A</v>
      </c>
      <c r="K14" s="71"/>
      <c r="L14" s="71"/>
      <c r="M14" s="160"/>
      <c r="N14" s="160"/>
      <c r="O14" s="190"/>
      <c r="P14" s="190"/>
      <c r="Q14" s="190"/>
      <c r="R14" s="190"/>
      <c r="S14" s="211"/>
      <c r="AP14" s="186"/>
      <c r="AR14" s="189"/>
    </row>
    <row r="15" spans="1:47" s="68" customFormat="1" ht="14.25" x14ac:dyDescent="0.3">
      <c r="A15" s="335"/>
      <c r="B15" s="336"/>
      <c r="C15" s="337"/>
      <c r="D15" s="287"/>
      <c r="E15" s="288"/>
      <c r="F15" s="288"/>
      <c r="G15" s="289"/>
      <c r="H15" s="223"/>
      <c r="I15" s="151" t="s">
        <v>132</v>
      </c>
      <c r="J15" s="290"/>
      <c r="K15" s="291"/>
      <c r="L15" s="291"/>
      <c r="M15" s="230"/>
      <c r="N15" s="71"/>
      <c r="O15" s="190"/>
      <c r="P15" s="232" t="s">
        <v>253</v>
      </c>
      <c r="Q15" s="284"/>
      <c r="R15" s="285"/>
      <c r="S15" s="234"/>
      <c r="AP15" s="186"/>
      <c r="AR15" s="189"/>
    </row>
    <row r="16" spans="1:47" s="68" customFormat="1" ht="14.25" x14ac:dyDescent="0.3">
      <c r="A16" s="299" t="s">
        <v>117</v>
      </c>
      <c r="B16" s="300"/>
      <c r="C16" s="301"/>
      <c r="D16" s="308"/>
      <c r="E16" s="309"/>
      <c r="F16" s="309"/>
      <c r="G16" s="310"/>
      <c r="H16" s="223"/>
      <c r="I16" s="77" t="s">
        <v>130</v>
      </c>
      <c r="J16" s="316" t="s">
        <v>122</v>
      </c>
      <c r="K16" s="317"/>
      <c r="L16" s="317"/>
      <c r="M16" s="231"/>
      <c r="N16" s="71"/>
      <c r="O16" s="189"/>
      <c r="P16" s="232" t="s">
        <v>254</v>
      </c>
      <c r="Q16" s="276"/>
      <c r="R16" s="277"/>
      <c r="S16" s="233" t="str">
        <f>IF($R$7=1,"PSF","")</f>
        <v/>
      </c>
      <c r="AP16" s="186"/>
    </row>
    <row r="17" spans="1:43" s="68" customFormat="1" ht="14.25" customHeight="1" x14ac:dyDescent="0.3">
      <c r="A17" s="302"/>
      <c r="B17" s="303"/>
      <c r="C17" s="304"/>
      <c r="D17" s="311"/>
      <c r="E17" s="312"/>
      <c r="F17" s="312"/>
      <c r="G17" s="313"/>
      <c r="H17" s="224"/>
      <c r="I17" s="115"/>
      <c r="J17" s="227"/>
      <c r="K17" s="229"/>
      <c r="L17" s="228"/>
      <c r="M17" s="71"/>
      <c r="N17" s="71"/>
      <c r="O17" s="189"/>
      <c r="Q17" s="189"/>
      <c r="R17" s="189"/>
      <c r="S17" s="116" t="str">
        <f>IF($R$7=1,"PSF","")</f>
        <v/>
      </c>
      <c r="AP17" s="186"/>
    </row>
    <row r="18" spans="1:43" s="68" customFormat="1" ht="14.25" x14ac:dyDescent="0.3">
      <c r="A18" s="305"/>
      <c r="B18" s="306"/>
      <c r="C18" s="307"/>
      <c r="D18" s="293"/>
      <c r="E18" s="314"/>
      <c r="F18" s="314"/>
      <c r="G18" s="315"/>
      <c r="H18" s="226"/>
      <c r="I18" s="110"/>
      <c r="J18" s="110"/>
      <c r="K18" s="110"/>
      <c r="L18" s="75"/>
      <c r="M18" s="75"/>
      <c r="N18" s="75"/>
      <c r="O18" s="279"/>
      <c r="P18" s="279"/>
      <c r="Q18" s="279"/>
      <c r="R18" s="279"/>
      <c r="S18" s="83"/>
      <c r="AP18" s="186"/>
    </row>
    <row r="19" spans="1:43" s="68" customFormat="1" ht="20.100000000000001" customHeight="1" x14ac:dyDescent="0.3">
      <c r="A19" s="84"/>
      <c r="B19" s="71"/>
      <c r="C19" s="71"/>
      <c r="D19" s="71"/>
      <c r="E19" s="175" t="s">
        <v>231</v>
      </c>
      <c r="G19" s="175"/>
      <c r="H19" s="156"/>
      <c r="I19" s="82" t="s">
        <v>142</v>
      </c>
      <c r="J19" s="82"/>
      <c r="K19" s="71"/>
      <c r="L19" s="71"/>
      <c r="M19" s="67"/>
      <c r="N19" s="67"/>
      <c r="O19" s="67"/>
      <c r="P19" s="67"/>
      <c r="Q19" s="67"/>
      <c r="R19" s="67"/>
      <c r="S19" s="67"/>
    </row>
    <row r="20" spans="1:43" s="80" customFormat="1" ht="31.5" customHeight="1" x14ac:dyDescent="0.3">
      <c r="A20" s="86"/>
      <c r="B20" s="81"/>
      <c r="C20" s="86" t="str">
        <f>IF($D$5="","","Glass Type:")</f>
        <v/>
      </c>
      <c r="D20" s="86" t="str">
        <f>IF($D$5="","",$D$5)</f>
        <v/>
      </c>
      <c r="E20" s="275" t="s">
        <v>232</v>
      </c>
      <c r="F20" s="275"/>
      <c r="G20" s="275"/>
      <c r="H20" s="176"/>
      <c r="I20" s="114" t="s">
        <v>196</v>
      </c>
      <c r="J20" s="88"/>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123"/>
      <c r="AP20" s="295" t="s">
        <v>145</v>
      </c>
      <c r="AQ20" s="297" t="s">
        <v>141</v>
      </c>
    </row>
    <row r="21" spans="1:43" s="79" customFormat="1" ht="44.1" customHeight="1" x14ac:dyDescent="0.3">
      <c r="A21" s="125" t="s">
        <v>200</v>
      </c>
      <c r="B21" s="111" t="s">
        <v>179</v>
      </c>
      <c r="C21" s="112" t="s">
        <v>138</v>
      </c>
      <c r="D21" s="111" t="s">
        <v>139</v>
      </c>
      <c r="E21" s="113" t="s">
        <v>140</v>
      </c>
      <c r="F21" s="111" t="s">
        <v>195</v>
      </c>
      <c r="G21" s="113" t="s">
        <v>199</v>
      </c>
      <c r="H21" s="122" t="s">
        <v>197</v>
      </c>
      <c r="I21" s="144" t="s">
        <v>198</v>
      </c>
      <c r="J21" s="90"/>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24"/>
      <c r="AP21" s="296"/>
      <c r="AQ21" s="298"/>
    </row>
    <row r="22" spans="1:43" s="68" customFormat="1" ht="14.25" x14ac:dyDescent="0.3">
      <c r="A22" s="191">
        <v>1</v>
      </c>
      <c r="B22" s="136"/>
      <c r="C22" s="137"/>
      <c r="D22" s="138"/>
      <c r="E22" s="139"/>
      <c r="F22" s="136"/>
      <c r="G22" s="139"/>
      <c r="H22" s="287"/>
      <c r="I22" s="292"/>
      <c r="J22" s="140"/>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41"/>
      <c r="AP22" s="126">
        <f t="shared" ref="AP22:AP85" si="0">SUM(J22:AO22)</f>
        <v>0</v>
      </c>
      <c r="AQ22" s="127">
        <f t="shared" ref="AQ22:AQ85" si="1">AP22-B22</f>
        <v>0</v>
      </c>
    </row>
    <row r="23" spans="1:43" s="68" customFormat="1" ht="14.25" x14ac:dyDescent="0.3">
      <c r="A23" s="192">
        <v>2</v>
      </c>
      <c r="B23" s="136"/>
      <c r="C23" s="137"/>
      <c r="D23" s="138"/>
      <c r="E23" s="139"/>
      <c r="F23" s="136"/>
      <c r="G23" s="139"/>
      <c r="H23" s="287"/>
      <c r="I23" s="292"/>
      <c r="J23" s="140"/>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41"/>
      <c r="AP23" s="126">
        <f t="shared" si="0"/>
        <v>0</v>
      </c>
      <c r="AQ23" s="127">
        <f t="shared" si="1"/>
        <v>0</v>
      </c>
    </row>
    <row r="24" spans="1:43" s="68" customFormat="1" ht="14.25" x14ac:dyDescent="0.3">
      <c r="A24" s="192">
        <v>3</v>
      </c>
      <c r="B24" s="136"/>
      <c r="C24" s="137"/>
      <c r="D24" s="138"/>
      <c r="E24" s="139"/>
      <c r="F24" s="136"/>
      <c r="G24" s="139"/>
      <c r="H24" s="287"/>
      <c r="I24" s="292"/>
      <c r="J24" s="140"/>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41"/>
      <c r="AP24" s="126">
        <f t="shared" si="0"/>
        <v>0</v>
      </c>
      <c r="AQ24" s="127">
        <f t="shared" si="1"/>
        <v>0</v>
      </c>
    </row>
    <row r="25" spans="1:43" s="68" customFormat="1" ht="14.25" x14ac:dyDescent="0.3">
      <c r="A25" s="192">
        <v>4</v>
      </c>
      <c r="B25" s="136"/>
      <c r="C25" s="137"/>
      <c r="D25" s="138"/>
      <c r="E25" s="139"/>
      <c r="F25" s="136"/>
      <c r="G25" s="139"/>
      <c r="H25" s="287"/>
      <c r="I25" s="292"/>
      <c r="J25" s="140"/>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41"/>
      <c r="AP25" s="126">
        <f t="shared" si="0"/>
        <v>0</v>
      </c>
      <c r="AQ25" s="127">
        <f t="shared" si="1"/>
        <v>0</v>
      </c>
    </row>
    <row r="26" spans="1:43" s="68" customFormat="1" ht="14.25" x14ac:dyDescent="0.3">
      <c r="A26" s="192">
        <v>5</v>
      </c>
      <c r="B26" s="136"/>
      <c r="C26" s="137"/>
      <c r="D26" s="138"/>
      <c r="E26" s="139"/>
      <c r="F26" s="136"/>
      <c r="G26" s="139"/>
      <c r="H26" s="287"/>
      <c r="I26" s="292"/>
      <c r="J26" s="140"/>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41"/>
      <c r="AP26" s="126">
        <f t="shared" si="0"/>
        <v>0</v>
      </c>
      <c r="AQ26" s="127">
        <f t="shared" si="1"/>
        <v>0</v>
      </c>
    </row>
    <row r="27" spans="1:43" s="68" customFormat="1" ht="14.25" x14ac:dyDescent="0.3">
      <c r="A27" s="192">
        <v>6</v>
      </c>
      <c r="B27" s="136"/>
      <c r="C27" s="137"/>
      <c r="D27" s="138"/>
      <c r="E27" s="139"/>
      <c r="F27" s="136"/>
      <c r="G27" s="139"/>
      <c r="H27" s="287"/>
      <c r="I27" s="292"/>
      <c r="J27" s="140"/>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41"/>
      <c r="AP27" s="126">
        <f t="shared" si="0"/>
        <v>0</v>
      </c>
      <c r="AQ27" s="127">
        <f t="shared" si="1"/>
        <v>0</v>
      </c>
    </row>
    <row r="28" spans="1:43" s="68" customFormat="1" ht="14.25" x14ac:dyDescent="0.3">
      <c r="A28" s="192">
        <v>7</v>
      </c>
      <c r="B28" s="136"/>
      <c r="C28" s="137"/>
      <c r="D28" s="138"/>
      <c r="E28" s="139"/>
      <c r="F28" s="136"/>
      <c r="G28" s="139"/>
      <c r="H28" s="287"/>
      <c r="I28" s="292"/>
      <c r="J28" s="140"/>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41"/>
      <c r="AP28" s="126">
        <f t="shared" si="0"/>
        <v>0</v>
      </c>
      <c r="AQ28" s="127">
        <f t="shared" si="1"/>
        <v>0</v>
      </c>
    </row>
    <row r="29" spans="1:43" s="68" customFormat="1" ht="14.25" x14ac:dyDescent="0.3">
      <c r="A29" s="192">
        <v>8</v>
      </c>
      <c r="B29" s="136"/>
      <c r="C29" s="137"/>
      <c r="D29" s="138"/>
      <c r="E29" s="139"/>
      <c r="F29" s="136"/>
      <c r="G29" s="139"/>
      <c r="H29" s="287"/>
      <c r="I29" s="292"/>
      <c r="J29" s="140"/>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41"/>
      <c r="AP29" s="126">
        <f t="shared" si="0"/>
        <v>0</v>
      </c>
      <c r="AQ29" s="127">
        <f t="shared" si="1"/>
        <v>0</v>
      </c>
    </row>
    <row r="30" spans="1:43" s="68" customFormat="1" ht="14.25" x14ac:dyDescent="0.3">
      <c r="A30" s="192">
        <v>9</v>
      </c>
      <c r="B30" s="136"/>
      <c r="C30" s="137"/>
      <c r="D30" s="138"/>
      <c r="E30" s="139"/>
      <c r="F30" s="136"/>
      <c r="G30" s="139"/>
      <c r="H30" s="287"/>
      <c r="I30" s="292"/>
      <c r="J30" s="140"/>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41"/>
      <c r="AP30" s="126">
        <f t="shared" si="0"/>
        <v>0</v>
      </c>
      <c r="AQ30" s="127">
        <f t="shared" si="1"/>
        <v>0</v>
      </c>
    </row>
    <row r="31" spans="1:43" s="68" customFormat="1" ht="14.25" x14ac:dyDescent="0.3">
      <c r="A31" s="192">
        <v>10</v>
      </c>
      <c r="B31" s="136"/>
      <c r="C31" s="137"/>
      <c r="D31" s="138"/>
      <c r="E31" s="139"/>
      <c r="F31" s="136"/>
      <c r="G31" s="139"/>
      <c r="H31" s="287"/>
      <c r="I31" s="292"/>
      <c r="J31" s="140"/>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41"/>
      <c r="AP31" s="126">
        <f t="shared" si="0"/>
        <v>0</v>
      </c>
      <c r="AQ31" s="127">
        <f t="shared" si="1"/>
        <v>0</v>
      </c>
    </row>
    <row r="32" spans="1:43" s="68" customFormat="1" ht="14.25" x14ac:dyDescent="0.3">
      <c r="A32" s="192">
        <v>11</v>
      </c>
      <c r="B32" s="136"/>
      <c r="C32" s="137"/>
      <c r="D32" s="138"/>
      <c r="E32" s="139"/>
      <c r="F32" s="136"/>
      <c r="G32" s="139"/>
      <c r="H32" s="287"/>
      <c r="I32" s="292"/>
      <c r="J32" s="140"/>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41"/>
      <c r="AP32" s="126">
        <f t="shared" si="0"/>
        <v>0</v>
      </c>
      <c r="AQ32" s="127">
        <f t="shared" si="1"/>
        <v>0</v>
      </c>
    </row>
    <row r="33" spans="1:43" s="68" customFormat="1" ht="14.25" x14ac:dyDescent="0.3">
      <c r="A33" s="192">
        <v>12</v>
      </c>
      <c r="B33" s="136"/>
      <c r="C33" s="137"/>
      <c r="D33" s="138"/>
      <c r="E33" s="139"/>
      <c r="F33" s="136"/>
      <c r="G33" s="139"/>
      <c r="H33" s="287"/>
      <c r="I33" s="292"/>
      <c r="J33" s="140"/>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41"/>
      <c r="AP33" s="126">
        <f t="shared" si="0"/>
        <v>0</v>
      </c>
      <c r="AQ33" s="127">
        <f t="shared" si="1"/>
        <v>0</v>
      </c>
    </row>
    <row r="34" spans="1:43" s="68" customFormat="1" ht="14.25" x14ac:dyDescent="0.3">
      <c r="A34" s="192">
        <v>13</v>
      </c>
      <c r="B34" s="136"/>
      <c r="C34" s="137"/>
      <c r="D34" s="138"/>
      <c r="E34" s="139"/>
      <c r="F34" s="136"/>
      <c r="G34" s="139"/>
      <c r="H34" s="287"/>
      <c r="I34" s="292"/>
      <c r="J34" s="140"/>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41"/>
      <c r="AP34" s="126">
        <f t="shared" si="0"/>
        <v>0</v>
      </c>
      <c r="AQ34" s="127">
        <f t="shared" si="1"/>
        <v>0</v>
      </c>
    </row>
    <row r="35" spans="1:43" s="68" customFormat="1" ht="14.25" x14ac:dyDescent="0.3">
      <c r="A35" s="192">
        <v>14</v>
      </c>
      <c r="B35" s="136"/>
      <c r="C35" s="137"/>
      <c r="D35" s="138"/>
      <c r="E35" s="139"/>
      <c r="F35" s="136"/>
      <c r="G35" s="139"/>
      <c r="H35" s="287"/>
      <c r="I35" s="292"/>
      <c r="J35" s="140"/>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41"/>
      <c r="AP35" s="126">
        <f t="shared" si="0"/>
        <v>0</v>
      </c>
      <c r="AQ35" s="127">
        <f t="shared" si="1"/>
        <v>0</v>
      </c>
    </row>
    <row r="36" spans="1:43" s="68" customFormat="1" ht="14.25" x14ac:dyDescent="0.3">
      <c r="A36" s="192">
        <v>15</v>
      </c>
      <c r="B36" s="136"/>
      <c r="C36" s="137"/>
      <c r="D36" s="138"/>
      <c r="E36" s="139"/>
      <c r="F36" s="136"/>
      <c r="G36" s="139"/>
      <c r="H36" s="287"/>
      <c r="I36" s="292"/>
      <c r="J36" s="140"/>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41"/>
      <c r="AP36" s="126">
        <f t="shared" si="0"/>
        <v>0</v>
      </c>
      <c r="AQ36" s="127">
        <f t="shared" si="1"/>
        <v>0</v>
      </c>
    </row>
    <row r="37" spans="1:43" s="68" customFormat="1" ht="14.25" x14ac:dyDescent="0.3">
      <c r="A37" s="192">
        <v>16</v>
      </c>
      <c r="B37" s="136"/>
      <c r="C37" s="137"/>
      <c r="D37" s="138"/>
      <c r="E37" s="139"/>
      <c r="F37" s="136"/>
      <c r="G37" s="139"/>
      <c r="H37" s="287"/>
      <c r="I37" s="292"/>
      <c r="J37" s="140"/>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41"/>
      <c r="AP37" s="126">
        <f t="shared" si="0"/>
        <v>0</v>
      </c>
      <c r="AQ37" s="127">
        <f t="shared" si="1"/>
        <v>0</v>
      </c>
    </row>
    <row r="38" spans="1:43" s="68" customFormat="1" ht="14.25" x14ac:dyDescent="0.3">
      <c r="A38" s="192">
        <v>17</v>
      </c>
      <c r="B38" s="136"/>
      <c r="C38" s="137"/>
      <c r="D38" s="138"/>
      <c r="E38" s="139"/>
      <c r="F38" s="136"/>
      <c r="G38" s="139"/>
      <c r="H38" s="287"/>
      <c r="I38" s="292"/>
      <c r="J38" s="140"/>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41"/>
      <c r="AP38" s="126">
        <f t="shared" si="0"/>
        <v>0</v>
      </c>
      <c r="AQ38" s="127">
        <f t="shared" si="1"/>
        <v>0</v>
      </c>
    </row>
    <row r="39" spans="1:43" s="68" customFormat="1" ht="14.25" x14ac:dyDescent="0.3">
      <c r="A39" s="192">
        <v>18</v>
      </c>
      <c r="B39" s="136"/>
      <c r="C39" s="137"/>
      <c r="D39" s="138"/>
      <c r="E39" s="139"/>
      <c r="F39" s="136"/>
      <c r="G39" s="139"/>
      <c r="H39" s="287"/>
      <c r="I39" s="292"/>
      <c r="J39" s="140"/>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136"/>
      <c r="AM39" s="136"/>
      <c r="AN39" s="136"/>
      <c r="AO39" s="141"/>
      <c r="AP39" s="126">
        <f t="shared" si="0"/>
        <v>0</v>
      </c>
      <c r="AQ39" s="127">
        <f t="shared" si="1"/>
        <v>0</v>
      </c>
    </row>
    <row r="40" spans="1:43" s="68" customFormat="1" ht="14.25" x14ac:dyDescent="0.3">
      <c r="A40" s="192">
        <v>19</v>
      </c>
      <c r="B40" s="136"/>
      <c r="C40" s="137"/>
      <c r="D40" s="138"/>
      <c r="E40" s="139"/>
      <c r="F40" s="136"/>
      <c r="G40" s="139"/>
      <c r="H40" s="287"/>
      <c r="I40" s="292"/>
      <c r="J40" s="140"/>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41"/>
      <c r="AP40" s="126">
        <f t="shared" si="0"/>
        <v>0</v>
      </c>
      <c r="AQ40" s="127">
        <f t="shared" si="1"/>
        <v>0</v>
      </c>
    </row>
    <row r="41" spans="1:43" s="68" customFormat="1" ht="14.25" x14ac:dyDescent="0.3">
      <c r="A41" s="192">
        <v>20</v>
      </c>
      <c r="B41" s="136"/>
      <c r="C41" s="137"/>
      <c r="D41" s="138"/>
      <c r="E41" s="139"/>
      <c r="F41" s="136"/>
      <c r="G41" s="139"/>
      <c r="H41" s="287"/>
      <c r="I41" s="292"/>
      <c r="J41" s="140"/>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136"/>
      <c r="AM41" s="136"/>
      <c r="AN41" s="136"/>
      <c r="AO41" s="141"/>
      <c r="AP41" s="126">
        <f t="shared" si="0"/>
        <v>0</v>
      </c>
      <c r="AQ41" s="127">
        <f t="shared" si="1"/>
        <v>0</v>
      </c>
    </row>
    <row r="42" spans="1:43" s="68" customFormat="1" ht="14.25" x14ac:dyDescent="0.3">
      <c r="A42" s="192">
        <v>21</v>
      </c>
      <c r="B42" s="136"/>
      <c r="C42" s="137"/>
      <c r="D42" s="138"/>
      <c r="E42" s="139"/>
      <c r="F42" s="136"/>
      <c r="G42" s="139"/>
      <c r="H42" s="287"/>
      <c r="I42" s="292"/>
      <c r="J42" s="140"/>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41"/>
      <c r="AP42" s="126">
        <f t="shared" si="0"/>
        <v>0</v>
      </c>
      <c r="AQ42" s="127">
        <f t="shared" si="1"/>
        <v>0</v>
      </c>
    </row>
    <row r="43" spans="1:43" s="68" customFormat="1" ht="14.25" x14ac:dyDescent="0.3">
      <c r="A43" s="192">
        <v>22</v>
      </c>
      <c r="B43" s="136"/>
      <c r="C43" s="137"/>
      <c r="D43" s="138"/>
      <c r="E43" s="139"/>
      <c r="F43" s="136"/>
      <c r="G43" s="139"/>
      <c r="H43" s="287"/>
      <c r="I43" s="292"/>
      <c r="J43" s="140"/>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41"/>
      <c r="AP43" s="126">
        <f t="shared" si="0"/>
        <v>0</v>
      </c>
      <c r="AQ43" s="127">
        <f t="shared" si="1"/>
        <v>0</v>
      </c>
    </row>
    <row r="44" spans="1:43" s="68" customFormat="1" ht="14.25" x14ac:dyDescent="0.3">
      <c r="A44" s="192">
        <v>23</v>
      </c>
      <c r="B44" s="136"/>
      <c r="C44" s="137"/>
      <c r="D44" s="138"/>
      <c r="E44" s="139"/>
      <c r="F44" s="136"/>
      <c r="G44" s="139"/>
      <c r="H44" s="287"/>
      <c r="I44" s="292"/>
      <c r="J44" s="140"/>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41"/>
      <c r="AP44" s="126">
        <f t="shared" si="0"/>
        <v>0</v>
      </c>
      <c r="AQ44" s="127">
        <f t="shared" si="1"/>
        <v>0</v>
      </c>
    </row>
    <row r="45" spans="1:43" s="68" customFormat="1" ht="14.25" x14ac:dyDescent="0.3">
      <c r="A45" s="192">
        <v>24</v>
      </c>
      <c r="B45" s="136"/>
      <c r="C45" s="137"/>
      <c r="D45" s="138"/>
      <c r="E45" s="139"/>
      <c r="F45" s="136"/>
      <c r="G45" s="139"/>
      <c r="H45" s="287"/>
      <c r="I45" s="292"/>
      <c r="J45" s="140"/>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41"/>
      <c r="AP45" s="126">
        <f t="shared" si="0"/>
        <v>0</v>
      </c>
      <c r="AQ45" s="127">
        <f t="shared" si="1"/>
        <v>0</v>
      </c>
    </row>
    <row r="46" spans="1:43" s="68" customFormat="1" ht="14.25" x14ac:dyDescent="0.3">
      <c r="A46" s="192">
        <v>25</v>
      </c>
      <c r="B46" s="136"/>
      <c r="C46" s="137"/>
      <c r="D46" s="138"/>
      <c r="E46" s="139"/>
      <c r="F46" s="136"/>
      <c r="G46" s="139"/>
      <c r="H46" s="287"/>
      <c r="I46" s="292"/>
      <c r="J46" s="140"/>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41"/>
      <c r="AP46" s="126">
        <f t="shared" si="0"/>
        <v>0</v>
      </c>
      <c r="AQ46" s="127">
        <f t="shared" si="1"/>
        <v>0</v>
      </c>
    </row>
    <row r="47" spans="1:43" s="68" customFormat="1" ht="14.25" x14ac:dyDescent="0.3">
      <c r="A47" s="192">
        <v>26</v>
      </c>
      <c r="B47" s="136"/>
      <c r="C47" s="137"/>
      <c r="D47" s="138"/>
      <c r="E47" s="139"/>
      <c r="F47" s="136"/>
      <c r="G47" s="139"/>
      <c r="H47" s="287"/>
      <c r="I47" s="292"/>
      <c r="J47" s="140"/>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41"/>
      <c r="AP47" s="126">
        <f t="shared" si="0"/>
        <v>0</v>
      </c>
      <c r="AQ47" s="127">
        <f t="shared" si="1"/>
        <v>0</v>
      </c>
    </row>
    <row r="48" spans="1:43" s="68" customFormat="1" ht="14.25" x14ac:dyDescent="0.3">
      <c r="A48" s="192">
        <v>27</v>
      </c>
      <c r="B48" s="136"/>
      <c r="C48" s="137"/>
      <c r="D48" s="138"/>
      <c r="E48" s="139"/>
      <c r="F48" s="136"/>
      <c r="G48" s="139"/>
      <c r="H48" s="287"/>
      <c r="I48" s="292"/>
      <c r="J48" s="140"/>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41"/>
      <c r="AP48" s="126">
        <f t="shared" si="0"/>
        <v>0</v>
      </c>
      <c r="AQ48" s="127">
        <f t="shared" si="1"/>
        <v>0</v>
      </c>
    </row>
    <row r="49" spans="1:43" s="68" customFormat="1" ht="14.25" x14ac:dyDescent="0.3">
      <c r="A49" s="192">
        <v>28</v>
      </c>
      <c r="B49" s="136"/>
      <c r="C49" s="137"/>
      <c r="D49" s="138"/>
      <c r="E49" s="139"/>
      <c r="F49" s="136"/>
      <c r="G49" s="139"/>
      <c r="H49" s="287"/>
      <c r="I49" s="292"/>
      <c r="J49" s="140"/>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41"/>
      <c r="AP49" s="126">
        <f t="shared" si="0"/>
        <v>0</v>
      </c>
      <c r="AQ49" s="127">
        <f t="shared" si="1"/>
        <v>0</v>
      </c>
    </row>
    <row r="50" spans="1:43" s="68" customFormat="1" ht="14.25" x14ac:dyDescent="0.3">
      <c r="A50" s="192">
        <v>29</v>
      </c>
      <c r="B50" s="136"/>
      <c r="C50" s="137"/>
      <c r="D50" s="138"/>
      <c r="E50" s="139"/>
      <c r="F50" s="136"/>
      <c r="G50" s="139"/>
      <c r="H50" s="287"/>
      <c r="I50" s="292"/>
      <c r="J50" s="140"/>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41"/>
      <c r="AP50" s="126">
        <f t="shared" si="0"/>
        <v>0</v>
      </c>
      <c r="AQ50" s="127">
        <f t="shared" si="1"/>
        <v>0</v>
      </c>
    </row>
    <row r="51" spans="1:43" s="68" customFormat="1" ht="14.25" x14ac:dyDescent="0.3">
      <c r="A51" s="192">
        <v>30</v>
      </c>
      <c r="B51" s="136"/>
      <c r="C51" s="137"/>
      <c r="D51" s="138"/>
      <c r="E51" s="139"/>
      <c r="F51" s="136"/>
      <c r="G51" s="139"/>
      <c r="H51" s="287"/>
      <c r="I51" s="292"/>
      <c r="J51" s="140"/>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41"/>
      <c r="AP51" s="126">
        <f t="shared" si="0"/>
        <v>0</v>
      </c>
      <c r="AQ51" s="127">
        <f t="shared" si="1"/>
        <v>0</v>
      </c>
    </row>
    <row r="52" spans="1:43" s="68" customFormat="1" ht="14.25" x14ac:dyDescent="0.3">
      <c r="A52" s="192">
        <v>31</v>
      </c>
      <c r="B52" s="136"/>
      <c r="C52" s="137"/>
      <c r="D52" s="138"/>
      <c r="E52" s="139"/>
      <c r="F52" s="136"/>
      <c r="G52" s="139"/>
      <c r="H52" s="287"/>
      <c r="I52" s="292"/>
      <c r="J52" s="140"/>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41"/>
      <c r="AP52" s="126">
        <f t="shared" si="0"/>
        <v>0</v>
      </c>
      <c r="AQ52" s="127">
        <f t="shared" si="1"/>
        <v>0</v>
      </c>
    </row>
    <row r="53" spans="1:43" s="68" customFormat="1" ht="14.25" x14ac:dyDescent="0.3">
      <c r="A53" s="192">
        <v>32</v>
      </c>
      <c r="B53" s="136"/>
      <c r="C53" s="137"/>
      <c r="D53" s="138"/>
      <c r="E53" s="139"/>
      <c r="F53" s="136"/>
      <c r="G53" s="139"/>
      <c r="H53" s="287"/>
      <c r="I53" s="292"/>
      <c r="J53" s="140"/>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6"/>
      <c r="AN53" s="136"/>
      <c r="AO53" s="141"/>
      <c r="AP53" s="126">
        <f t="shared" si="0"/>
        <v>0</v>
      </c>
      <c r="AQ53" s="127">
        <f t="shared" si="1"/>
        <v>0</v>
      </c>
    </row>
    <row r="54" spans="1:43" s="68" customFormat="1" ht="14.25" x14ac:dyDescent="0.3">
      <c r="A54" s="192">
        <v>33</v>
      </c>
      <c r="B54" s="136"/>
      <c r="C54" s="137"/>
      <c r="D54" s="138"/>
      <c r="E54" s="139"/>
      <c r="F54" s="136"/>
      <c r="G54" s="139"/>
      <c r="H54" s="287"/>
      <c r="I54" s="292"/>
      <c r="J54" s="140"/>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41"/>
      <c r="AP54" s="126">
        <f t="shared" si="0"/>
        <v>0</v>
      </c>
      <c r="AQ54" s="127">
        <f t="shared" si="1"/>
        <v>0</v>
      </c>
    </row>
    <row r="55" spans="1:43" s="68" customFormat="1" ht="14.25" x14ac:dyDescent="0.3">
      <c r="A55" s="192">
        <v>34</v>
      </c>
      <c r="B55" s="136"/>
      <c r="C55" s="137"/>
      <c r="D55" s="138"/>
      <c r="E55" s="139"/>
      <c r="F55" s="136"/>
      <c r="G55" s="139"/>
      <c r="H55" s="287"/>
      <c r="I55" s="292"/>
      <c r="J55" s="140"/>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41"/>
      <c r="AP55" s="126">
        <f t="shared" si="0"/>
        <v>0</v>
      </c>
      <c r="AQ55" s="127">
        <f t="shared" si="1"/>
        <v>0</v>
      </c>
    </row>
    <row r="56" spans="1:43" s="68" customFormat="1" ht="14.25" x14ac:dyDescent="0.3">
      <c r="A56" s="192">
        <v>35</v>
      </c>
      <c r="B56" s="136"/>
      <c r="C56" s="137"/>
      <c r="D56" s="138"/>
      <c r="E56" s="139"/>
      <c r="F56" s="136"/>
      <c r="G56" s="139"/>
      <c r="H56" s="287"/>
      <c r="I56" s="292"/>
      <c r="J56" s="140"/>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6"/>
      <c r="AN56" s="136"/>
      <c r="AO56" s="141"/>
      <c r="AP56" s="126">
        <f t="shared" si="0"/>
        <v>0</v>
      </c>
      <c r="AQ56" s="127">
        <f t="shared" si="1"/>
        <v>0</v>
      </c>
    </row>
    <row r="57" spans="1:43" s="68" customFormat="1" ht="14.25" x14ac:dyDescent="0.3">
      <c r="A57" s="192">
        <v>36</v>
      </c>
      <c r="B57" s="136"/>
      <c r="C57" s="137"/>
      <c r="D57" s="138"/>
      <c r="E57" s="139"/>
      <c r="F57" s="136"/>
      <c r="G57" s="139"/>
      <c r="H57" s="287"/>
      <c r="I57" s="292"/>
      <c r="J57" s="140"/>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136"/>
      <c r="AK57" s="136"/>
      <c r="AL57" s="136"/>
      <c r="AM57" s="136"/>
      <c r="AN57" s="136"/>
      <c r="AO57" s="141"/>
      <c r="AP57" s="126">
        <f t="shared" si="0"/>
        <v>0</v>
      </c>
      <c r="AQ57" s="127">
        <f t="shared" si="1"/>
        <v>0</v>
      </c>
    </row>
    <row r="58" spans="1:43" s="68" customFormat="1" ht="14.25" x14ac:dyDescent="0.3">
      <c r="A58" s="192">
        <v>37</v>
      </c>
      <c r="B58" s="136"/>
      <c r="C58" s="137"/>
      <c r="D58" s="138"/>
      <c r="E58" s="139"/>
      <c r="F58" s="136"/>
      <c r="G58" s="139"/>
      <c r="H58" s="287"/>
      <c r="I58" s="292"/>
      <c r="J58" s="140"/>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41"/>
      <c r="AP58" s="126">
        <f t="shared" si="0"/>
        <v>0</v>
      </c>
      <c r="AQ58" s="127">
        <f t="shared" si="1"/>
        <v>0</v>
      </c>
    </row>
    <row r="59" spans="1:43" s="68" customFormat="1" ht="14.25" x14ac:dyDescent="0.3">
      <c r="A59" s="192">
        <v>38</v>
      </c>
      <c r="B59" s="136"/>
      <c r="C59" s="137"/>
      <c r="D59" s="138"/>
      <c r="E59" s="139"/>
      <c r="F59" s="136"/>
      <c r="G59" s="139"/>
      <c r="H59" s="287"/>
      <c r="I59" s="292"/>
      <c r="J59" s="140"/>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41"/>
      <c r="AP59" s="126">
        <f t="shared" si="0"/>
        <v>0</v>
      </c>
      <c r="AQ59" s="127">
        <f t="shared" si="1"/>
        <v>0</v>
      </c>
    </row>
    <row r="60" spans="1:43" s="68" customFormat="1" ht="14.25" x14ac:dyDescent="0.3">
      <c r="A60" s="192">
        <v>39</v>
      </c>
      <c r="B60" s="136"/>
      <c r="C60" s="137"/>
      <c r="D60" s="138"/>
      <c r="E60" s="139"/>
      <c r="F60" s="136"/>
      <c r="G60" s="139"/>
      <c r="H60" s="287"/>
      <c r="I60" s="292"/>
      <c r="J60" s="140"/>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41"/>
      <c r="AP60" s="126">
        <f t="shared" si="0"/>
        <v>0</v>
      </c>
      <c r="AQ60" s="127">
        <f t="shared" si="1"/>
        <v>0</v>
      </c>
    </row>
    <row r="61" spans="1:43" s="68" customFormat="1" ht="14.25" x14ac:dyDescent="0.3">
      <c r="A61" s="192">
        <v>40</v>
      </c>
      <c r="B61" s="136"/>
      <c r="C61" s="137"/>
      <c r="D61" s="138"/>
      <c r="E61" s="139"/>
      <c r="F61" s="136"/>
      <c r="G61" s="139"/>
      <c r="H61" s="287"/>
      <c r="I61" s="292"/>
      <c r="J61" s="140"/>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c r="AI61" s="136"/>
      <c r="AJ61" s="136"/>
      <c r="AK61" s="136"/>
      <c r="AL61" s="136"/>
      <c r="AM61" s="136"/>
      <c r="AN61" s="136"/>
      <c r="AO61" s="141"/>
      <c r="AP61" s="126">
        <f t="shared" si="0"/>
        <v>0</v>
      </c>
      <c r="AQ61" s="127">
        <f t="shared" si="1"/>
        <v>0</v>
      </c>
    </row>
    <row r="62" spans="1:43" s="68" customFormat="1" ht="14.25" x14ac:dyDescent="0.3">
      <c r="A62" s="192">
        <v>41</v>
      </c>
      <c r="B62" s="136"/>
      <c r="C62" s="137"/>
      <c r="D62" s="138"/>
      <c r="E62" s="139"/>
      <c r="F62" s="136"/>
      <c r="G62" s="139"/>
      <c r="H62" s="287"/>
      <c r="I62" s="292"/>
      <c r="J62" s="140"/>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c r="AI62" s="136"/>
      <c r="AJ62" s="136"/>
      <c r="AK62" s="136"/>
      <c r="AL62" s="136"/>
      <c r="AM62" s="136"/>
      <c r="AN62" s="136"/>
      <c r="AO62" s="141"/>
      <c r="AP62" s="126">
        <f t="shared" si="0"/>
        <v>0</v>
      </c>
      <c r="AQ62" s="127">
        <f t="shared" si="1"/>
        <v>0</v>
      </c>
    </row>
    <row r="63" spans="1:43" s="68" customFormat="1" ht="14.25" x14ac:dyDescent="0.3">
      <c r="A63" s="192">
        <v>42</v>
      </c>
      <c r="B63" s="136"/>
      <c r="C63" s="137"/>
      <c r="D63" s="138"/>
      <c r="E63" s="139"/>
      <c r="F63" s="136"/>
      <c r="G63" s="139"/>
      <c r="H63" s="287"/>
      <c r="I63" s="292"/>
      <c r="J63" s="140"/>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c r="AJ63" s="136"/>
      <c r="AK63" s="136"/>
      <c r="AL63" s="136"/>
      <c r="AM63" s="136"/>
      <c r="AN63" s="136"/>
      <c r="AO63" s="141"/>
      <c r="AP63" s="126">
        <f t="shared" si="0"/>
        <v>0</v>
      </c>
      <c r="AQ63" s="127">
        <f t="shared" si="1"/>
        <v>0</v>
      </c>
    </row>
    <row r="64" spans="1:43" s="68" customFormat="1" ht="14.25" x14ac:dyDescent="0.3">
      <c r="A64" s="192">
        <v>43</v>
      </c>
      <c r="B64" s="136"/>
      <c r="C64" s="137"/>
      <c r="D64" s="138"/>
      <c r="E64" s="139"/>
      <c r="F64" s="136"/>
      <c r="G64" s="139"/>
      <c r="H64" s="287"/>
      <c r="I64" s="292"/>
      <c r="J64" s="140"/>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c r="AI64" s="136"/>
      <c r="AJ64" s="136"/>
      <c r="AK64" s="136"/>
      <c r="AL64" s="136"/>
      <c r="AM64" s="136"/>
      <c r="AN64" s="136"/>
      <c r="AO64" s="141"/>
      <c r="AP64" s="126">
        <f t="shared" si="0"/>
        <v>0</v>
      </c>
      <c r="AQ64" s="127">
        <f t="shared" si="1"/>
        <v>0</v>
      </c>
    </row>
    <row r="65" spans="1:43" s="68" customFormat="1" ht="14.25" x14ac:dyDescent="0.3">
      <c r="A65" s="192">
        <v>44</v>
      </c>
      <c r="B65" s="136"/>
      <c r="C65" s="137"/>
      <c r="D65" s="138"/>
      <c r="E65" s="139"/>
      <c r="F65" s="136"/>
      <c r="G65" s="139"/>
      <c r="H65" s="287"/>
      <c r="I65" s="292"/>
      <c r="J65" s="140"/>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41"/>
      <c r="AP65" s="126">
        <f t="shared" si="0"/>
        <v>0</v>
      </c>
      <c r="AQ65" s="127">
        <f t="shared" si="1"/>
        <v>0</v>
      </c>
    </row>
    <row r="66" spans="1:43" s="68" customFormat="1" ht="14.25" x14ac:dyDescent="0.3">
      <c r="A66" s="192">
        <v>45</v>
      </c>
      <c r="B66" s="136"/>
      <c r="C66" s="137"/>
      <c r="D66" s="138"/>
      <c r="E66" s="139"/>
      <c r="F66" s="136"/>
      <c r="G66" s="139"/>
      <c r="H66" s="287"/>
      <c r="I66" s="292"/>
      <c r="J66" s="140"/>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41"/>
      <c r="AP66" s="126">
        <f t="shared" si="0"/>
        <v>0</v>
      </c>
      <c r="AQ66" s="127">
        <f t="shared" si="1"/>
        <v>0</v>
      </c>
    </row>
    <row r="67" spans="1:43" s="68" customFormat="1" ht="14.25" x14ac:dyDescent="0.3">
      <c r="A67" s="192">
        <v>46</v>
      </c>
      <c r="B67" s="136"/>
      <c r="C67" s="137"/>
      <c r="D67" s="138"/>
      <c r="E67" s="139"/>
      <c r="F67" s="136"/>
      <c r="G67" s="139"/>
      <c r="H67" s="287"/>
      <c r="I67" s="292"/>
      <c r="J67" s="140"/>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136"/>
      <c r="AK67" s="136"/>
      <c r="AL67" s="136"/>
      <c r="AM67" s="136"/>
      <c r="AN67" s="136"/>
      <c r="AO67" s="141"/>
      <c r="AP67" s="126">
        <f t="shared" si="0"/>
        <v>0</v>
      </c>
      <c r="AQ67" s="127">
        <f t="shared" si="1"/>
        <v>0</v>
      </c>
    </row>
    <row r="68" spans="1:43" s="68" customFormat="1" ht="14.25" x14ac:dyDescent="0.3">
      <c r="A68" s="192">
        <v>47</v>
      </c>
      <c r="B68" s="136"/>
      <c r="C68" s="137"/>
      <c r="D68" s="138"/>
      <c r="E68" s="139"/>
      <c r="F68" s="136"/>
      <c r="G68" s="139"/>
      <c r="H68" s="287"/>
      <c r="I68" s="292"/>
      <c r="J68" s="140"/>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41"/>
      <c r="AP68" s="126">
        <f t="shared" si="0"/>
        <v>0</v>
      </c>
      <c r="AQ68" s="127">
        <f t="shared" si="1"/>
        <v>0</v>
      </c>
    </row>
    <row r="69" spans="1:43" s="68" customFormat="1" ht="14.25" x14ac:dyDescent="0.3">
      <c r="A69" s="192">
        <v>48</v>
      </c>
      <c r="B69" s="136"/>
      <c r="C69" s="137"/>
      <c r="D69" s="138"/>
      <c r="E69" s="139"/>
      <c r="F69" s="136"/>
      <c r="G69" s="139"/>
      <c r="H69" s="287"/>
      <c r="I69" s="292"/>
      <c r="J69" s="140"/>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c r="AH69" s="136"/>
      <c r="AI69" s="136"/>
      <c r="AJ69" s="136"/>
      <c r="AK69" s="136"/>
      <c r="AL69" s="136"/>
      <c r="AM69" s="136"/>
      <c r="AN69" s="136"/>
      <c r="AO69" s="141"/>
      <c r="AP69" s="126">
        <f t="shared" si="0"/>
        <v>0</v>
      </c>
      <c r="AQ69" s="127">
        <f t="shared" si="1"/>
        <v>0</v>
      </c>
    </row>
    <row r="70" spans="1:43" s="68" customFormat="1" ht="14.25" x14ac:dyDescent="0.3">
      <c r="A70" s="192">
        <v>49</v>
      </c>
      <c r="B70" s="136"/>
      <c r="C70" s="137"/>
      <c r="D70" s="138"/>
      <c r="E70" s="139"/>
      <c r="F70" s="136"/>
      <c r="G70" s="139"/>
      <c r="H70" s="287"/>
      <c r="I70" s="292"/>
      <c r="J70" s="140"/>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41"/>
      <c r="AP70" s="126">
        <f t="shared" si="0"/>
        <v>0</v>
      </c>
      <c r="AQ70" s="127">
        <f t="shared" si="1"/>
        <v>0</v>
      </c>
    </row>
    <row r="71" spans="1:43" s="68" customFormat="1" ht="14.25" x14ac:dyDescent="0.3">
      <c r="A71" s="192">
        <v>50</v>
      </c>
      <c r="B71" s="136"/>
      <c r="C71" s="137"/>
      <c r="D71" s="138"/>
      <c r="E71" s="139"/>
      <c r="F71" s="136"/>
      <c r="G71" s="139"/>
      <c r="H71" s="287"/>
      <c r="I71" s="292"/>
      <c r="J71" s="140"/>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41"/>
      <c r="AP71" s="126">
        <f t="shared" si="0"/>
        <v>0</v>
      </c>
      <c r="AQ71" s="127">
        <f t="shared" si="1"/>
        <v>0</v>
      </c>
    </row>
    <row r="72" spans="1:43" s="68" customFormat="1" ht="14.25" x14ac:dyDescent="0.3">
      <c r="A72" s="192">
        <v>51</v>
      </c>
      <c r="B72" s="136"/>
      <c r="C72" s="137"/>
      <c r="D72" s="138"/>
      <c r="E72" s="139"/>
      <c r="F72" s="136"/>
      <c r="G72" s="139"/>
      <c r="H72" s="287"/>
      <c r="I72" s="292"/>
      <c r="J72" s="140"/>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41"/>
      <c r="AP72" s="126">
        <f t="shared" si="0"/>
        <v>0</v>
      </c>
      <c r="AQ72" s="127">
        <f t="shared" si="1"/>
        <v>0</v>
      </c>
    </row>
    <row r="73" spans="1:43" s="68" customFormat="1" ht="14.25" x14ac:dyDescent="0.3">
      <c r="A73" s="192">
        <v>52</v>
      </c>
      <c r="B73" s="136"/>
      <c r="C73" s="137"/>
      <c r="D73" s="138"/>
      <c r="E73" s="139"/>
      <c r="F73" s="136"/>
      <c r="G73" s="139"/>
      <c r="H73" s="287"/>
      <c r="I73" s="292"/>
      <c r="J73" s="140"/>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41"/>
      <c r="AP73" s="126">
        <f t="shared" si="0"/>
        <v>0</v>
      </c>
      <c r="AQ73" s="127">
        <f t="shared" si="1"/>
        <v>0</v>
      </c>
    </row>
    <row r="74" spans="1:43" s="68" customFormat="1" ht="14.25" x14ac:dyDescent="0.3">
      <c r="A74" s="192">
        <v>53</v>
      </c>
      <c r="B74" s="136"/>
      <c r="C74" s="137"/>
      <c r="D74" s="138"/>
      <c r="E74" s="139"/>
      <c r="F74" s="136"/>
      <c r="G74" s="139"/>
      <c r="H74" s="287"/>
      <c r="I74" s="292"/>
      <c r="J74" s="140"/>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41"/>
      <c r="AP74" s="126">
        <f t="shared" si="0"/>
        <v>0</v>
      </c>
      <c r="AQ74" s="127">
        <f t="shared" si="1"/>
        <v>0</v>
      </c>
    </row>
    <row r="75" spans="1:43" s="68" customFormat="1" ht="14.25" x14ac:dyDescent="0.3">
      <c r="A75" s="192">
        <v>54</v>
      </c>
      <c r="B75" s="136"/>
      <c r="C75" s="137"/>
      <c r="D75" s="138"/>
      <c r="E75" s="139"/>
      <c r="F75" s="136"/>
      <c r="G75" s="139"/>
      <c r="H75" s="287"/>
      <c r="I75" s="292"/>
      <c r="J75" s="140"/>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41"/>
      <c r="AP75" s="126">
        <f t="shared" si="0"/>
        <v>0</v>
      </c>
      <c r="AQ75" s="127">
        <f t="shared" si="1"/>
        <v>0</v>
      </c>
    </row>
    <row r="76" spans="1:43" s="68" customFormat="1" ht="14.25" x14ac:dyDescent="0.3">
      <c r="A76" s="192">
        <v>55</v>
      </c>
      <c r="B76" s="136"/>
      <c r="C76" s="137"/>
      <c r="D76" s="138"/>
      <c r="E76" s="139"/>
      <c r="F76" s="136"/>
      <c r="G76" s="139"/>
      <c r="H76" s="287"/>
      <c r="I76" s="292"/>
      <c r="J76" s="140"/>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41"/>
      <c r="AP76" s="126">
        <f t="shared" si="0"/>
        <v>0</v>
      </c>
      <c r="AQ76" s="127">
        <f t="shared" si="1"/>
        <v>0</v>
      </c>
    </row>
    <row r="77" spans="1:43" s="68" customFormat="1" ht="14.25" x14ac:dyDescent="0.3">
      <c r="A77" s="192">
        <v>56</v>
      </c>
      <c r="B77" s="136"/>
      <c r="C77" s="137"/>
      <c r="D77" s="138"/>
      <c r="E77" s="139"/>
      <c r="F77" s="136"/>
      <c r="G77" s="139"/>
      <c r="H77" s="287"/>
      <c r="I77" s="292"/>
      <c r="J77" s="140"/>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41"/>
      <c r="AP77" s="126">
        <f t="shared" si="0"/>
        <v>0</v>
      </c>
      <c r="AQ77" s="127">
        <f t="shared" si="1"/>
        <v>0</v>
      </c>
    </row>
    <row r="78" spans="1:43" s="68" customFormat="1" ht="14.25" x14ac:dyDescent="0.3">
      <c r="A78" s="192">
        <v>57</v>
      </c>
      <c r="B78" s="136"/>
      <c r="C78" s="137"/>
      <c r="D78" s="138"/>
      <c r="E78" s="139"/>
      <c r="F78" s="136"/>
      <c r="G78" s="139"/>
      <c r="H78" s="287"/>
      <c r="I78" s="292"/>
      <c r="J78" s="140"/>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41"/>
      <c r="AP78" s="126">
        <f t="shared" si="0"/>
        <v>0</v>
      </c>
      <c r="AQ78" s="127">
        <f t="shared" si="1"/>
        <v>0</v>
      </c>
    </row>
    <row r="79" spans="1:43" s="68" customFormat="1" ht="14.25" x14ac:dyDescent="0.3">
      <c r="A79" s="192">
        <v>58</v>
      </c>
      <c r="B79" s="136"/>
      <c r="C79" s="137"/>
      <c r="D79" s="138"/>
      <c r="E79" s="139"/>
      <c r="F79" s="136"/>
      <c r="G79" s="139"/>
      <c r="H79" s="287"/>
      <c r="I79" s="292"/>
      <c r="J79" s="140"/>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c r="AH79" s="136"/>
      <c r="AI79" s="136"/>
      <c r="AJ79" s="136"/>
      <c r="AK79" s="136"/>
      <c r="AL79" s="136"/>
      <c r="AM79" s="136"/>
      <c r="AN79" s="136"/>
      <c r="AO79" s="141"/>
      <c r="AP79" s="126">
        <f t="shared" si="0"/>
        <v>0</v>
      </c>
      <c r="AQ79" s="127">
        <f t="shared" si="1"/>
        <v>0</v>
      </c>
    </row>
    <row r="80" spans="1:43" s="68" customFormat="1" ht="14.25" x14ac:dyDescent="0.3">
      <c r="A80" s="192">
        <v>59</v>
      </c>
      <c r="B80" s="136"/>
      <c r="C80" s="137"/>
      <c r="D80" s="138"/>
      <c r="E80" s="139"/>
      <c r="F80" s="136"/>
      <c r="G80" s="139"/>
      <c r="H80" s="287"/>
      <c r="I80" s="292"/>
      <c r="J80" s="140"/>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136"/>
      <c r="AN80" s="136"/>
      <c r="AO80" s="141"/>
      <c r="AP80" s="126">
        <f t="shared" si="0"/>
        <v>0</v>
      </c>
      <c r="AQ80" s="127">
        <f t="shared" si="1"/>
        <v>0</v>
      </c>
    </row>
    <row r="81" spans="1:43" s="68" customFormat="1" ht="14.25" hidden="1" x14ac:dyDescent="0.3">
      <c r="A81" s="192">
        <v>60</v>
      </c>
      <c r="B81" s="136"/>
      <c r="C81" s="137"/>
      <c r="D81" s="138"/>
      <c r="E81" s="139"/>
      <c r="F81" s="136"/>
      <c r="G81" s="139"/>
      <c r="H81" s="287"/>
      <c r="I81" s="292"/>
      <c r="J81" s="140"/>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c r="AH81" s="136"/>
      <c r="AI81" s="136"/>
      <c r="AJ81" s="136"/>
      <c r="AK81" s="136"/>
      <c r="AL81" s="136"/>
      <c r="AM81" s="136"/>
      <c r="AN81" s="136"/>
      <c r="AO81" s="141"/>
      <c r="AP81" s="126">
        <f t="shared" si="0"/>
        <v>0</v>
      </c>
      <c r="AQ81" s="127">
        <f t="shared" si="1"/>
        <v>0</v>
      </c>
    </row>
    <row r="82" spans="1:43" s="68" customFormat="1" ht="14.25" hidden="1" x14ac:dyDescent="0.3">
      <c r="A82" s="192">
        <v>61</v>
      </c>
      <c r="B82" s="136"/>
      <c r="C82" s="137"/>
      <c r="D82" s="138"/>
      <c r="E82" s="139"/>
      <c r="F82" s="136"/>
      <c r="G82" s="139"/>
      <c r="H82" s="287"/>
      <c r="I82" s="292"/>
      <c r="J82" s="140"/>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c r="AM82" s="136"/>
      <c r="AN82" s="136"/>
      <c r="AO82" s="141"/>
      <c r="AP82" s="126">
        <f t="shared" si="0"/>
        <v>0</v>
      </c>
      <c r="AQ82" s="127">
        <f t="shared" si="1"/>
        <v>0</v>
      </c>
    </row>
    <row r="83" spans="1:43" s="68" customFormat="1" ht="14.25" hidden="1" x14ac:dyDescent="0.3">
      <c r="A83" s="192">
        <v>62</v>
      </c>
      <c r="B83" s="136"/>
      <c r="C83" s="137"/>
      <c r="D83" s="138"/>
      <c r="E83" s="139"/>
      <c r="F83" s="136"/>
      <c r="G83" s="139"/>
      <c r="H83" s="287"/>
      <c r="I83" s="292"/>
      <c r="J83" s="140"/>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41"/>
      <c r="AP83" s="126">
        <f t="shared" si="0"/>
        <v>0</v>
      </c>
      <c r="AQ83" s="127">
        <f t="shared" si="1"/>
        <v>0</v>
      </c>
    </row>
    <row r="84" spans="1:43" s="68" customFormat="1" ht="14.25" hidden="1" x14ac:dyDescent="0.3">
      <c r="A84" s="192">
        <v>63</v>
      </c>
      <c r="B84" s="136"/>
      <c r="C84" s="137"/>
      <c r="D84" s="138"/>
      <c r="E84" s="139"/>
      <c r="F84" s="136"/>
      <c r="G84" s="139"/>
      <c r="H84" s="287"/>
      <c r="I84" s="292"/>
      <c r="J84" s="140"/>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c r="AK84" s="136"/>
      <c r="AL84" s="136"/>
      <c r="AM84" s="136"/>
      <c r="AN84" s="136"/>
      <c r="AO84" s="141"/>
      <c r="AP84" s="126">
        <f t="shared" si="0"/>
        <v>0</v>
      </c>
      <c r="AQ84" s="127">
        <f t="shared" si="1"/>
        <v>0</v>
      </c>
    </row>
    <row r="85" spans="1:43" s="68" customFormat="1" ht="14.25" hidden="1" x14ac:dyDescent="0.3">
      <c r="A85" s="192">
        <v>64</v>
      </c>
      <c r="B85" s="136"/>
      <c r="C85" s="137"/>
      <c r="D85" s="138"/>
      <c r="E85" s="139"/>
      <c r="F85" s="136"/>
      <c r="G85" s="139"/>
      <c r="H85" s="287"/>
      <c r="I85" s="292"/>
      <c r="J85" s="140"/>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c r="AK85" s="136"/>
      <c r="AL85" s="136"/>
      <c r="AM85" s="136"/>
      <c r="AN85" s="136"/>
      <c r="AO85" s="141"/>
      <c r="AP85" s="126">
        <f t="shared" si="0"/>
        <v>0</v>
      </c>
      <c r="AQ85" s="127">
        <f t="shared" si="1"/>
        <v>0</v>
      </c>
    </row>
    <row r="86" spans="1:43" s="68" customFormat="1" ht="14.25" hidden="1" x14ac:dyDescent="0.3">
      <c r="A86" s="192">
        <v>65</v>
      </c>
      <c r="B86" s="136"/>
      <c r="C86" s="137"/>
      <c r="D86" s="138"/>
      <c r="E86" s="139"/>
      <c r="F86" s="136"/>
      <c r="G86" s="139"/>
      <c r="H86" s="287"/>
      <c r="I86" s="292"/>
      <c r="J86" s="140"/>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c r="AH86" s="136"/>
      <c r="AI86" s="136"/>
      <c r="AJ86" s="136"/>
      <c r="AK86" s="136"/>
      <c r="AL86" s="136"/>
      <c r="AM86" s="136"/>
      <c r="AN86" s="136"/>
      <c r="AO86" s="141"/>
      <c r="AP86" s="126">
        <f t="shared" ref="AP86:AP149" si="2">SUM(J86:AO86)</f>
        <v>0</v>
      </c>
      <c r="AQ86" s="127">
        <f t="shared" ref="AQ86:AQ149" si="3">AP86-B86</f>
        <v>0</v>
      </c>
    </row>
    <row r="87" spans="1:43" s="68" customFormat="1" ht="14.25" hidden="1" x14ac:dyDescent="0.3">
      <c r="A87" s="192">
        <v>66</v>
      </c>
      <c r="B87" s="136"/>
      <c r="C87" s="137"/>
      <c r="D87" s="138"/>
      <c r="E87" s="139"/>
      <c r="F87" s="136"/>
      <c r="G87" s="139"/>
      <c r="H87" s="287"/>
      <c r="I87" s="292"/>
      <c r="J87" s="140"/>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c r="AH87" s="136"/>
      <c r="AI87" s="136"/>
      <c r="AJ87" s="136"/>
      <c r="AK87" s="136"/>
      <c r="AL87" s="136"/>
      <c r="AM87" s="136"/>
      <c r="AN87" s="136"/>
      <c r="AO87" s="141"/>
      <c r="AP87" s="126">
        <f t="shared" si="2"/>
        <v>0</v>
      </c>
      <c r="AQ87" s="127">
        <f t="shared" si="3"/>
        <v>0</v>
      </c>
    </row>
    <row r="88" spans="1:43" s="68" customFormat="1" ht="14.25" hidden="1" x14ac:dyDescent="0.3">
      <c r="A88" s="192">
        <v>67</v>
      </c>
      <c r="B88" s="136"/>
      <c r="C88" s="137"/>
      <c r="D88" s="138"/>
      <c r="E88" s="139"/>
      <c r="F88" s="136"/>
      <c r="G88" s="139"/>
      <c r="H88" s="287"/>
      <c r="I88" s="292"/>
      <c r="J88" s="140"/>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41"/>
      <c r="AP88" s="126">
        <f t="shared" si="2"/>
        <v>0</v>
      </c>
      <c r="AQ88" s="127">
        <f t="shared" si="3"/>
        <v>0</v>
      </c>
    </row>
    <row r="89" spans="1:43" s="68" customFormat="1" ht="14.25" hidden="1" x14ac:dyDescent="0.3">
      <c r="A89" s="192">
        <v>68</v>
      </c>
      <c r="B89" s="136"/>
      <c r="C89" s="137"/>
      <c r="D89" s="138"/>
      <c r="E89" s="139"/>
      <c r="F89" s="136"/>
      <c r="G89" s="139"/>
      <c r="H89" s="287"/>
      <c r="I89" s="292"/>
      <c r="J89" s="140"/>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c r="AH89" s="136"/>
      <c r="AI89" s="136"/>
      <c r="AJ89" s="136"/>
      <c r="AK89" s="136"/>
      <c r="AL89" s="136"/>
      <c r="AM89" s="136"/>
      <c r="AN89" s="136"/>
      <c r="AO89" s="141"/>
      <c r="AP89" s="126">
        <f t="shared" si="2"/>
        <v>0</v>
      </c>
      <c r="AQ89" s="127">
        <f t="shared" si="3"/>
        <v>0</v>
      </c>
    </row>
    <row r="90" spans="1:43" s="68" customFormat="1" ht="14.25" hidden="1" x14ac:dyDescent="0.3">
      <c r="A90" s="192">
        <v>69</v>
      </c>
      <c r="B90" s="136"/>
      <c r="C90" s="137"/>
      <c r="D90" s="138"/>
      <c r="E90" s="139"/>
      <c r="F90" s="136"/>
      <c r="G90" s="139"/>
      <c r="H90" s="287"/>
      <c r="I90" s="292"/>
      <c r="J90" s="140"/>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c r="AH90" s="136"/>
      <c r="AI90" s="136"/>
      <c r="AJ90" s="136"/>
      <c r="AK90" s="136"/>
      <c r="AL90" s="136"/>
      <c r="AM90" s="136"/>
      <c r="AN90" s="136"/>
      <c r="AO90" s="141"/>
      <c r="AP90" s="126">
        <f t="shared" si="2"/>
        <v>0</v>
      </c>
      <c r="AQ90" s="127">
        <f t="shared" si="3"/>
        <v>0</v>
      </c>
    </row>
    <row r="91" spans="1:43" s="68" customFormat="1" ht="14.25" hidden="1" x14ac:dyDescent="0.3">
      <c r="A91" s="192">
        <v>70</v>
      </c>
      <c r="B91" s="136"/>
      <c r="C91" s="137"/>
      <c r="D91" s="138"/>
      <c r="E91" s="139"/>
      <c r="F91" s="136"/>
      <c r="G91" s="139"/>
      <c r="H91" s="287"/>
      <c r="I91" s="292"/>
      <c r="J91" s="140"/>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136"/>
      <c r="AN91" s="136"/>
      <c r="AO91" s="141"/>
      <c r="AP91" s="126">
        <f t="shared" si="2"/>
        <v>0</v>
      </c>
      <c r="AQ91" s="127">
        <f t="shared" si="3"/>
        <v>0</v>
      </c>
    </row>
    <row r="92" spans="1:43" s="68" customFormat="1" ht="14.25" hidden="1" x14ac:dyDescent="0.3">
      <c r="A92" s="192">
        <v>71</v>
      </c>
      <c r="B92" s="136"/>
      <c r="C92" s="137"/>
      <c r="D92" s="138"/>
      <c r="E92" s="139"/>
      <c r="F92" s="136"/>
      <c r="G92" s="139"/>
      <c r="H92" s="287"/>
      <c r="I92" s="292"/>
      <c r="J92" s="140"/>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41"/>
      <c r="AP92" s="126">
        <f t="shared" si="2"/>
        <v>0</v>
      </c>
      <c r="AQ92" s="127">
        <f t="shared" si="3"/>
        <v>0</v>
      </c>
    </row>
    <row r="93" spans="1:43" s="68" customFormat="1" ht="14.25" hidden="1" x14ac:dyDescent="0.3">
      <c r="A93" s="192">
        <v>72</v>
      </c>
      <c r="B93" s="136"/>
      <c r="C93" s="137"/>
      <c r="D93" s="138"/>
      <c r="E93" s="139"/>
      <c r="F93" s="136"/>
      <c r="G93" s="139"/>
      <c r="H93" s="287"/>
      <c r="I93" s="292"/>
      <c r="J93" s="140"/>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136"/>
      <c r="AL93" s="136"/>
      <c r="AM93" s="136"/>
      <c r="AN93" s="136"/>
      <c r="AO93" s="141"/>
      <c r="AP93" s="126">
        <f t="shared" si="2"/>
        <v>0</v>
      </c>
      <c r="AQ93" s="127">
        <f t="shared" si="3"/>
        <v>0</v>
      </c>
    </row>
    <row r="94" spans="1:43" s="68" customFormat="1" ht="14.25" hidden="1" x14ac:dyDescent="0.3">
      <c r="A94" s="192">
        <v>73</v>
      </c>
      <c r="B94" s="136"/>
      <c r="C94" s="137"/>
      <c r="D94" s="138"/>
      <c r="E94" s="139"/>
      <c r="F94" s="136"/>
      <c r="G94" s="139"/>
      <c r="H94" s="287"/>
      <c r="I94" s="292"/>
      <c r="J94" s="140"/>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136"/>
      <c r="AN94" s="136"/>
      <c r="AO94" s="141"/>
      <c r="AP94" s="126">
        <f t="shared" si="2"/>
        <v>0</v>
      </c>
      <c r="AQ94" s="127">
        <f t="shared" si="3"/>
        <v>0</v>
      </c>
    </row>
    <row r="95" spans="1:43" s="68" customFormat="1" ht="14.25" hidden="1" x14ac:dyDescent="0.3">
      <c r="A95" s="192">
        <v>74</v>
      </c>
      <c r="B95" s="136"/>
      <c r="C95" s="137"/>
      <c r="D95" s="138"/>
      <c r="E95" s="139"/>
      <c r="F95" s="136"/>
      <c r="G95" s="139"/>
      <c r="H95" s="287"/>
      <c r="I95" s="292"/>
      <c r="J95" s="140"/>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c r="AH95" s="136"/>
      <c r="AI95" s="136"/>
      <c r="AJ95" s="136"/>
      <c r="AK95" s="136"/>
      <c r="AL95" s="136"/>
      <c r="AM95" s="136"/>
      <c r="AN95" s="136"/>
      <c r="AO95" s="141"/>
      <c r="AP95" s="126">
        <f t="shared" si="2"/>
        <v>0</v>
      </c>
      <c r="AQ95" s="127">
        <f t="shared" si="3"/>
        <v>0</v>
      </c>
    </row>
    <row r="96" spans="1:43" s="68" customFormat="1" ht="14.25" hidden="1" x14ac:dyDescent="0.3">
      <c r="A96" s="192">
        <v>75</v>
      </c>
      <c r="B96" s="136"/>
      <c r="C96" s="137"/>
      <c r="D96" s="138"/>
      <c r="E96" s="139"/>
      <c r="F96" s="136"/>
      <c r="G96" s="139"/>
      <c r="H96" s="287"/>
      <c r="I96" s="292"/>
      <c r="J96" s="140"/>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36"/>
      <c r="AJ96" s="136"/>
      <c r="AK96" s="136"/>
      <c r="AL96" s="136"/>
      <c r="AM96" s="136"/>
      <c r="AN96" s="136"/>
      <c r="AO96" s="141"/>
      <c r="AP96" s="126">
        <f t="shared" si="2"/>
        <v>0</v>
      </c>
      <c r="AQ96" s="127">
        <f t="shared" si="3"/>
        <v>0</v>
      </c>
    </row>
    <row r="97" spans="1:43" s="68" customFormat="1" ht="14.25" hidden="1" x14ac:dyDescent="0.3">
      <c r="A97" s="192">
        <v>76</v>
      </c>
      <c r="B97" s="136"/>
      <c r="C97" s="137"/>
      <c r="D97" s="138"/>
      <c r="E97" s="139"/>
      <c r="F97" s="136"/>
      <c r="G97" s="139"/>
      <c r="H97" s="287"/>
      <c r="I97" s="292"/>
      <c r="J97" s="140"/>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c r="AH97" s="136"/>
      <c r="AI97" s="136"/>
      <c r="AJ97" s="136"/>
      <c r="AK97" s="136"/>
      <c r="AL97" s="136"/>
      <c r="AM97" s="136"/>
      <c r="AN97" s="136"/>
      <c r="AO97" s="141"/>
      <c r="AP97" s="126">
        <f t="shared" si="2"/>
        <v>0</v>
      </c>
      <c r="AQ97" s="127">
        <f t="shared" si="3"/>
        <v>0</v>
      </c>
    </row>
    <row r="98" spans="1:43" s="68" customFormat="1" ht="14.25" hidden="1" x14ac:dyDescent="0.3">
      <c r="A98" s="192">
        <v>77</v>
      </c>
      <c r="B98" s="136"/>
      <c r="C98" s="137"/>
      <c r="D98" s="138"/>
      <c r="E98" s="139"/>
      <c r="F98" s="136"/>
      <c r="G98" s="139"/>
      <c r="H98" s="287"/>
      <c r="I98" s="292"/>
      <c r="J98" s="140"/>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c r="AH98" s="136"/>
      <c r="AI98" s="136"/>
      <c r="AJ98" s="136"/>
      <c r="AK98" s="136"/>
      <c r="AL98" s="136"/>
      <c r="AM98" s="136"/>
      <c r="AN98" s="136"/>
      <c r="AO98" s="141"/>
      <c r="AP98" s="126">
        <f t="shared" si="2"/>
        <v>0</v>
      </c>
      <c r="AQ98" s="127">
        <f t="shared" si="3"/>
        <v>0</v>
      </c>
    </row>
    <row r="99" spans="1:43" s="68" customFormat="1" ht="14.25" hidden="1" x14ac:dyDescent="0.3">
      <c r="A99" s="192">
        <v>78</v>
      </c>
      <c r="B99" s="136"/>
      <c r="C99" s="137"/>
      <c r="D99" s="138"/>
      <c r="E99" s="139"/>
      <c r="F99" s="136"/>
      <c r="G99" s="139"/>
      <c r="H99" s="287"/>
      <c r="I99" s="292"/>
      <c r="J99" s="140"/>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c r="AH99" s="136"/>
      <c r="AI99" s="136"/>
      <c r="AJ99" s="136"/>
      <c r="AK99" s="136"/>
      <c r="AL99" s="136"/>
      <c r="AM99" s="136"/>
      <c r="AN99" s="136"/>
      <c r="AO99" s="141"/>
      <c r="AP99" s="126">
        <f t="shared" si="2"/>
        <v>0</v>
      </c>
      <c r="AQ99" s="127">
        <f t="shared" si="3"/>
        <v>0</v>
      </c>
    </row>
    <row r="100" spans="1:43" s="68" customFormat="1" ht="14.25" hidden="1" x14ac:dyDescent="0.3">
      <c r="A100" s="192">
        <v>79</v>
      </c>
      <c r="B100" s="136"/>
      <c r="C100" s="137"/>
      <c r="D100" s="138"/>
      <c r="E100" s="139"/>
      <c r="F100" s="136"/>
      <c r="G100" s="139"/>
      <c r="H100" s="287"/>
      <c r="I100" s="292"/>
      <c r="J100" s="140"/>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c r="AK100" s="136"/>
      <c r="AL100" s="136"/>
      <c r="AM100" s="136"/>
      <c r="AN100" s="136"/>
      <c r="AO100" s="141"/>
      <c r="AP100" s="126">
        <f t="shared" si="2"/>
        <v>0</v>
      </c>
      <c r="AQ100" s="127">
        <f t="shared" si="3"/>
        <v>0</v>
      </c>
    </row>
    <row r="101" spans="1:43" s="68" customFormat="1" ht="14.25" hidden="1" x14ac:dyDescent="0.3">
      <c r="A101" s="192">
        <v>80</v>
      </c>
      <c r="B101" s="136"/>
      <c r="C101" s="137"/>
      <c r="D101" s="138"/>
      <c r="E101" s="139"/>
      <c r="F101" s="136"/>
      <c r="G101" s="139"/>
      <c r="H101" s="287"/>
      <c r="I101" s="292"/>
      <c r="J101" s="140"/>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c r="AK101" s="136"/>
      <c r="AL101" s="136"/>
      <c r="AM101" s="136"/>
      <c r="AN101" s="136"/>
      <c r="AO101" s="141"/>
      <c r="AP101" s="126">
        <f t="shared" si="2"/>
        <v>0</v>
      </c>
      <c r="AQ101" s="127">
        <f t="shared" si="3"/>
        <v>0</v>
      </c>
    </row>
    <row r="102" spans="1:43" s="68" customFormat="1" ht="14.25" hidden="1" x14ac:dyDescent="0.3">
      <c r="A102" s="192">
        <v>81</v>
      </c>
      <c r="B102" s="136"/>
      <c r="C102" s="137"/>
      <c r="D102" s="138"/>
      <c r="E102" s="139"/>
      <c r="F102" s="136"/>
      <c r="G102" s="139"/>
      <c r="H102" s="287"/>
      <c r="I102" s="292"/>
      <c r="J102" s="140"/>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c r="AI102" s="136"/>
      <c r="AJ102" s="136"/>
      <c r="AK102" s="136"/>
      <c r="AL102" s="136"/>
      <c r="AM102" s="136"/>
      <c r="AN102" s="136"/>
      <c r="AO102" s="141"/>
      <c r="AP102" s="126">
        <f t="shared" si="2"/>
        <v>0</v>
      </c>
      <c r="AQ102" s="127">
        <f t="shared" si="3"/>
        <v>0</v>
      </c>
    </row>
    <row r="103" spans="1:43" s="68" customFormat="1" ht="14.25" hidden="1" x14ac:dyDescent="0.3">
      <c r="A103" s="192">
        <v>82</v>
      </c>
      <c r="B103" s="136"/>
      <c r="C103" s="137"/>
      <c r="D103" s="138"/>
      <c r="E103" s="139"/>
      <c r="F103" s="136"/>
      <c r="G103" s="139"/>
      <c r="H103" s="287"/>
      <c r="I103" s="292"/>
      <c r="J103" s="140"/>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c r="AI103" s="136"/>
      <c r="AJ103" s="136"/>
      <c r="AK103" s="136"/>
      <c r="AL103" s="136"/>
      <c r="AM103" s="136"/>
      <c r="AN103" s="136"/>
      <c r="AO103" s="141"/>
      <c r="AP103" s="126">
        <f t="shared" si="2"/>
        <v>0</v>
      </c>
      <c r="AQ103" s="127">
        <f t="shared" si="3"/>
        <v>0</v>
      </c>
    </row>
    <row r="104" spans="1:43" s="68" customFormat="1" ht="14.25" hidden="1" x14ac:dyDescent="0.3">
      <c r="A104" s="192">
        <v>83</v>
      </c>
      <c r="B104" s="136"/>
      <c r="C104" s="137"/>
      <c r="D104" s="138"/>
      <c r="E104" s="139"/>
      <c r="F104" s="136"/>
      <c r="G104" s="139"/>
      <c r="H104" s="287"/>
      <c r="I104" s="292"/>
      <c r="J104" s="140"/>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41"/>
      <c r="AP104" s="126">
        <f t="shared" si="2"/>
        <v>0</v>
      </c>
      <c r="AQ104" s="127">
        <f t="shared" si="3"/>
        <v>0</v>
      </c>
    </row>
    <row r="105" spans="1:43" s="68" customFormat="1" ht="14.25" hidden="1" x14ac:dyDescent="0.3">
      <c r="A105" s="192">
        <v>84</v>
      </c>
      <c r="B105" s="136"/>
      <c r="C105" s="137"/>
      <c r="D105" s="138"/>
      <c r="E105" s="139"/>
      <c r="F105" s="136"/>
      <c r="G105" s="139"/>
      <c r="H105" s="287"/>
      <c r="I105" s="292"/>
      <c r="J105" s="140"/>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c r="AH105" s="136"/>
      <c r="AI105" s="136"/>
      <c r="AJ105" s="136"/>
      <c r="AK105" s="136"/>
      <c r="AL105" s="136"/>
      <c r="AM105" s="136"/>
      <c r="AN105" s="136"/>
      <c r="AO105" s="141"/>
      <c r="AP105" s="126">
        <f t="shared" si="2"/>
        <v>0</v>
      </c>
      <c r="AQ105" s="127">
        <f t="shared" si="3"/>
        <v>0</v>
      </c>
    </row>
    <row r="106" spans="1:43" s="68" customFormat="1" ht="14.25" hidden="1" x14ac:dyDescent="0.3">
      <c r="A106" s="192">
        <v>85</v>
      </c>
      <c r="B106" s="136"/>
      <c r="C106" s="137"/>
      <c r="D106" s="138"/>
      <c r="E106" s="139"/>
      <c r="F106" s="136"/>
      <c r="G106" s="139"/>
      <c r="H106" s="287"/>
      <c r="I106" s="292"/>
      <c r="J106" s="140"/>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41"/>
      <c r="AP106" s="126">
        <f t="shared" si="2"/>
        <v>0</v>
      </c>
      <c r="AQ106" s="127">
        <f t="shared" si="3"/>
        <v>0</v>
      </c>
    </row>
    <row r="107" spans="1:43" s="68" customFormat="1" ht="14.25" hidden="1" x14ac:dyDescent="0.3">
      <c r="A107" s="192">
        <v>86</v>
      </c>
      <c r="B107" s="136"/>
      <c r="C107" s="137"/>
      <c r="D107" s="138"/>
      <c r="E107" s="139"/>
      <c r="F107" s="136"/>
      <c r="G107" s="139"/>
      <c r="H107" s="287"/>
      <c r="I107" s="292"/>
      <c r="J107" s="140"/>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c r="AH107" s="136"/>
      <c r="AI107" s="136"/>
      <c r="AJ107" s="136"/>
      <c r="AK107" s="136"/>
      <c r="AL107" s="136"/>
      <c r="AM107" s="136"/>
      <c r="AN107" s="136"/>
      <c r="AO107" s="141"/>
      <c r="AP107" s="126">
        <f t="shared" si="2"/>
        <v>0</v>
      </c>
      <c r="AQ107" s="127">
        <f t="shared" si="3"/>
        <v>0</v>
      </c>
    </row>
    <row r="108" spans="1:43" s="68" customFormat="1" ht="14.25" hidden="1" x14ac:dyDescent="0.3">
      <c r="A108" s="192">
        <v>87</v>
      </c>
      <c r="B108" s="136"/>
      <c r="C108" s="137"/>
      <c r="D108" s="138"/>
      <c r="E108" s="139"/>
      <c r="F108" s="136"/>
      <c r="G108" s="139"/>
      <c r="H108" s="287"/>
      <c r="I108" s="292"/>
      <c r="J108" s="140"/>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c r="AH108" s="136"/>
      <c r="AI108" s="136"/>
      <c r="AJ108" s="136"/>
      <c r="AK108" s="136"/>
      <c r="AL108" s="136"/>
      <c r="AM108" s="136"/>
      <c r="AN108" s="136"/>
      <c r="AO108" s="141"/>
      <c r="AP108" s="126">
        <f t="shared" si="2"/>
        <v>0</v>
      </c>
      <c r="AQ108" s="127">
        <f t="shared" si="3"/>
        <v>0</v>
      </c>
    </row>
    <row r="109" spans="1:43" s="68" customFormat="1" ht="14.25" hidden="1" x14ac:dyDescent="0.3">
      <c r="A109" s="192">
        <v>88</v>
      </c>
      <c r="B109" s="136"/>
      <c r="C109" s="137"/>
      <c r="D109" s="138"/>
      <c r="E109" s="139"/>
      <c r="F109" s="136"/>
      <c r="G109" s="139"/>
      <c r="H109" s="287"/>
      <c r="I109" s="292"/>
      <c r="J109" s="140"/>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c r="AM109" s="136"/>
      <c r="AN109" s="136"/>
      <c r="AO109" s="141"/>
      <c r="AP109" s="126">
        <f t="shared" si="2"/>
        <v>0</v>
      </c>
      <c r="AQ109" s="127">
        <f t="shared" si="3"/>
        <v>0</v>
      </c>
    </row>
    <row r="110" spans="1:43" s="68" customFormat="1" ht="14.25" hidden="1" x14ac:dyDescent="0.3">
      <c r="A110" s="192">
        <v>89</v>
      </c>
      <c r="B110" s="136"/>
      <c r="C110" s="137"/>
      <c r="D110" s="138"/>
      <c r="E110" s="139"/>
      <c r="F110" s="136"/>
      <c r="G110" s="139"/>
      <c r="H110" s="287"/>
      <c r="I110" s="292"/>
      <c r="J110" s="140"/>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c r="AH110" s="136"/>
      <c r="AI110" s="136"/>
      <c r="AJ110" s="136"/>
      <c r="AK110" s="136"/>
      <c r="AL110" s="136"/>
      <c r="AM110" s="136"/>
      <c r="AN110" s="136"/>
      <c r="AO110" s="141"/>
      <c r="AP110" s="126">
        <f t="shared" si="2"/>
        <v>0</v>
      </c>
      <c r="AQ110" s="127">
        <f t="shared" si="3"/>
        <v>0</v>
      </c>
    </row>
    <row r="111" spans="1:43" s="68" customFormat="1" ht="14.25" hidden="1" x14ac:dyDescent="0.3">
      <c r="A111" s="192">
        <v>90</v>
      </c>
      <c r="B111" s="136"/>
      <c r="C111" s="137"/>
      <c r="D111" s="138"/>
      <c r="E111" s="139"/>
      <c r="F111" s="136"/>
      <c r="G111" s="139"/>
      <c r="H111" s="287"/>
      <c r="I111" s="292"/>
      <c r="J111" s="140"/>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c r="AM111" s="136"/>
      <c r="AN111" s="136"/>
      <c r="AO111" s="141"/>
      <c r="AP111" s="126">
        <f t="shared" si="2"/>
        <v>0</v>
      </c>
      <c r="AQ111" s="127">
        <f t="shared" si="3"/>
        <v>0</v>
      </c>
    </row>
    <row r="112" spans="1:43" s="68" customFormat="1" ht="14.25" hidden="1" x14ac:dyDescent="0.3">
      <c r="A112" s="192">
        <v>91</v>
      </c>
      <c r="B112" s="136"/>
      <c r="C112" s="137"/>
      <c r="D112" s="138"/>
      <c r="E112" s="139"/>
      <c r="F112" s="136"/>
      <c r="G112" s="139"/>
      <c r="H112" s="287"/>
      <c r="I112" s="292"/>
      <c r="J112" s="140"/>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c r="AH112" s="136"/>
      <c r="AI112" s="136"/>
      <c r="AJ112" s="136"/>
      <c r="AK112" s="136"/>
      <c r="AL112" s="136"/>
      <c r="AM112" s="136"/>
      <c r="AN112" s="136"/>
      <c r="AO112" s="141"/>
      <c r="AP112" s="126">
        <f t="shared" si="2"/>
        <v>0</v>
      </c>
      <c r="AQ112" s="127">
        <f t="shared" si="3"/>
        <v>0</v>
      </c>
    </row>
    <row r="113" spans="1:43" s="68" customFormat="1" ht="14.25" hidden="1" x14ac:dyDescent="0.3">
      <c r="A113" s="192">
        <v>92</v>
      </c>
      <c r="B113" s="136"/>
      <c r="C113" s="137"/>
      <c r="D113" s="138"/>
      <c r="E113" s="139"/>
      <c r="F113" s="136"/>
      <c r="G113" s="139"/>
      <c r="H113" s="287"/>
      <c r="I113" s="292"/>
      <c r="J113" s="140"/>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c r="AK113" s="136"/>
      <c r="AL113" s="136"/>
      <c r="AM113" s="136"/>
      <c r="AN113" s="136"/>
      <c r="AO113" s="141"/>
      <c r="AP113" s="126">
        <f t="shared" si="2"/>
        <v>0</v>
      </c>
      <c r="AQ113" s="127">
        <f t="shared" si="3"/>
        <v>0</v>
      </c>
    </row>
    <row r="114" spans="1:43" s="68" customFormat="1" ht="14.25" hidden="1" x14ac:dyDescent="0.3">
      <c r="A114" s="192">
        <v>93</v>
      </c>
      <c r="B114" s="136"/>
      <c r="C114" s="137"/>
      <c r="D114" s="138"/>
      <c r="E114" s="139"/>
      <c r="F114" s="136"/>
      <c r="G114" s="139"/>
      <c r="H114" s="287"/>
      <c r="I114" s="292"/>
      <c r="J114" s="140"/>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c r="AH114" s="136"/>
      <c r="AI114" s="136"/>
      <c r="AJ114" s="136"/>
      <c r="AK114" s="136"/>
      <c r="AL114" s="136"/>
      <c r="AM114" s="136"/>
      <c r="AN114" s="136"/>
      <c r="AO114" s="141"/>
      <c r="AP114" s="126">
        <f t="shared" si="2"/>
        <v>0</v>
      </c>
      <c r="AQ114" s="127">
        <f t="shared" si="3"/>
        <v>0</v>
      </c>
    </row>
    <row r="115" spans="1:43" s="68" customFormat="1" ht="14.25" hidden="1" x14ac:dyDescent="0.3">
      <c r="A115" s="192">
        <v>94</v>
      </c>
      <c r="B115" s="136"/>
      <c r="C115" s="137"/>
      <c r="D115" s="138"/>
      <c r="E115" s="139"/>
      <c r="F115" s="136"/>
      <c r="G115" s="139"/>
      <c r="H115" s="287"/>
      <c r="I115" s="292"/>
      <c r="J115" s="140"/>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c r="AH115" s="136"/>
      <c r="AI115" s="136"/>
      <c r="AJ115" s="136"/>
      <c r="AK115" s="136"/>
      <c r="AL115" s="136"/>
      <c r="AM115" s="136"/>
      <c r="AN115" s="136"/>
      <c r="AO115" s="141"/>
      <c r="AP115" s="126">
        <f t="shared" si="2"/>
        <v>0</v>
      </c>
      <c r="AQ115" s="127">
        <f t="shared" si="3"/>
        <v>0</v>
      </c>
    </row>
    <row r="116" spans="1:43" s="68" customFormat="1" ht="14.25" hidden="1" x14ac:dyDescent="0.3">
      <c r="A116" s="192">
        <v>95</v>
      </c>
      <c r="B116" s="136"/>
      <c r="C116" s="137"/>
      <c r="D116" s="138"/>
      <c r="E116" s="139"/>
      <c r="F116" s="136"/>
      <c r="G116" s="139"/>
      <c r="H116" s="287"/>
      <c r="I116" s="292"/>
      <c r="J116" s="140"/>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c r="AH116" s="136"/>
      <c r="AI116" s="136"/>
      <c r="AJ116" s="136"/>
      <c r="AK116" s="136"/>
      <c r="AL116" s="136"/>
      <c r="AM116" s="136"/>
      <c r="AN116" s="136"/>
      <c r="AO116" s="141"/>
      <c r="AP116" s="126">
        <f t="shared" si="2"/>
        <v>0</v>
      </c>
      <c r="AQ116" s="127">
        <f t="shared" si="3"/>
        <v>0</v>
      </c>
    </row>
    <row r="117" spans="1:43" s="68" customFormat="1" ht="14.25" hidden="1" x14ac:dyDescent="0.3">
      <c r="A117" s="192">
        <v>96</v>
      </c>
      <c r="B117" s="136"/>
      <c r="C117" s="137"/>
      <c r="D117" s="138"/>
      <c r="E117" s="139"/>
      <c r="F117" s="136"/>
      <c r="G117" s="139"/>
      <c r="H117" s="287"/>
      <c r="I117" s="292"/>
      <c r="J117" s="140"/>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c r="AH117" s="136"/>
      <c r="AI117" s="136"/>
      <c r="AJ117" s="136"/>
      <c r="AK117" s="136"/>
      <c r="AL117" s="136"/>
      <c r="AM117" s="136"/>
      <c r="AN117" s="136"/>
      <c r="AO117" s="141"/>
      <c r="AP117" s="126">
        <f t="shared" si="2"/>
        <v>0</v>
      </c>
      <c r="AQ117" s="127">
        <f t="shared" si="3"/>
        <v>0</v>
      </c>
    </row>
    <row r="118" spans="1:43" s="68" customFormat="1" ht="14.25" hidden="1" x14ac:dyDescent="0.3">
      <c r="A118" s="192">
        <v>97</v>
      </c>
      <c r="B118" s="136"/>
      <c r="C118" s="137"/>
      <c r="D118" s="138"/>
      <c r="E118" s="139"/>
      <c r="F118" s="136"/>
      <c r="G118" s="139"/>
      <c r="H118" s="287"/>
      <c r="I118" s="292"/>
      <c r="J118" s="140"/>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41"/>
      <c r="AP118" s="126">
        <f t="shared" si="2"/>
        <v>0</v>
      </c>
      <c r="AQ118" s="127">
        <f t="shared" si="3"/>
        <v>0</v>
      </c>
    </row>
    <row r="119" spans="1:43" s="68" customFormat="1" ht="14.25" hidden="1" x14ac:dyDescent="0.3">
      <c r="A119" s="192">
        <v>98</v>
      </c>
      <c r="B119" s="136"/>
      <c r="C119" s="137"/>
      <c r="D119" s="138"/>
      <c r="E119" s="139"/>
      <c r="F119" s="136"/>
      <c r="G119" s="139"/>
      <c r="H119" s="287"/>
      <c r="I119" s="292"/>
      <c r="J119" s="140"/>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41"/>
      <c r="AP119" s="126">
        <f t="shared" si="2"/>
        <v>0</v>
      </c>
      <c r="AQ119" s="127">
        <f t="shared" si="3"/>
        <v>0</v>
      </c>
    </row>
    <row r="120" spans="1:43" s="68" customFormat="1" ht="14.25" hidden="1" x14ac:dyDescent="0.3">
      <c r="A120" s="192">
        <v>99</v>
      </c>
      <c r="B120" s="136"/>
      <c r="C120" s="137"/>
      <c r="D120" s="138"/>
      <c r="E120" s="139"/>
      <c r="F120" s="136"/>
      <c r="G120" s="139"/>
      <c r="H120" s="287"/>
      <c r="I120" s="292"/>
      <c r="J120" s="140"/>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41"/>
      <c r="AP120" s="126">
        <f t="shared" si="2"/>
        <v>0</v>
      </c>
      <c r="AQ120" s="127">
        <f t="shared" si="3"/>
        <v>0</v>
      </c>
    </row>
    <row r="121" spans="1:43" s="68" customFormat="1" ht="14.25" hidden="1" x14ac:dyDescent="0.3">
      <c r="A121" s="192">
        <v>100</v>
      </c>
      <c r="B121" s="136"/>
      <c r="C121" s="137"/>
      <c r="D121" s="138"/>
      <c r="E121" s="139"/>
      <c r="F121" s="136"/>
      <c r="G121" s="139"/>
      <c r="H121" s="287"/>
      <c r="I121" s="292"/>
      <c r="J121" s="140"/>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41"/>
      <c r="AP121" s="126">
        <f t="shared" si="2"/>
        <v>0</v>
      </c>
      <c r="AQ121" s="127">
        <f t="shared" si="3"/>
        <v>0</v>
      </c>
    </row>
    <row r="122" spans="1:43" s="68" customFormat="1" ht="14.25" hidden="1" x14ac:dyDescent="0.3">
      <c r="A122" s="192">
        <v>101</v>
      </c>
      <c r="B122" s="136"/>
      <c r="C122" s="137"/>
      <c r="D122" s="138"/>
      <c r="E122" s="139"/>
      <c r="F122" s="136"/>
      <c r="G122" s="139"/>
      <c r="H122" s="287"/>
      <c r="I122" s="292"/>
      <c r="J122" s="140"/>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41"/>
      <c r="AP122" s="126">
        <f t="shared" si="2"/>
        <v>0</v>
      </c>
      <c r="AQ122" s="127">
        <f t="shared" si="3"/>
        <v>0</v>
      </c>
    </row>
    <row r="123" spans="1:43" s="68" customFormat="1" ht="14.25" hidden="1" x14ac:dyDescent="0.3">
      <c r="A123" s="192">
        <v>102</v>
      </c>
      <c r="B123" s="136"/>
      <c r="C123" s="137"/>
      <c r="D123" s="138"/>
      <c r="E123" s="139"/>
      <c r="F123" s="136"/>
      <c r="G123" s="139"/>
      <c r="H123" s="287"/>
      <c r="I123" s="292"/>
      <c r="J123" s="140"/>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41"/>
      <c r="AP123" s="126">
        <f t="shared" si="2"/>
        <v>0</v>
      </c>
      <c r="AQ123" s="127">
        <f t="shared" si="3"/>
        <v>0</v>
      </c>
    </row>
    <row r="124" spans="1:43" s="68" customFormat="1" ht="14.25" hidden="1" x14ac:dyDescent="0.3">
      <c r="A124" s="192">
        <v>103</v>
      </c>
      <c r="B124" s="136"/>
      <c r="C124" s="137"/>
      <c r="D124" s="138"/>
      <c r="E124" s="139"/>
      <c r="F124" s="136"/>
      <c r="G124" s="139"/>
      <c r="H124" s="287"/>
      <c r="I124" s="292"/>
      <c r="J124" s="140"/>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41"/>
      <c r="AP124" s="126">
        <f t="shared" si="2"/>
        <v>0</v>
      </c>
      <c r="AQ124" s="127">
        <f t="shared" si="3"/>
        <v>0</v>
      </c>
    </row>
    <row r="125" spans="1:43" s="68" customFormat="1" ht="14.25" hidden="1" x14ac:dyDescent="0.3">
      <c r="A125" s="192">
        <v>104</v>
      </c>
      <c r="B125" s="136"/>
      <c r="C125" s="137"/>
      <c r="D125" s="138"/>
      <c r="E125" s="139"/>
      <c r="F125" s="136"/>
      <c r="G125" s="139"/>
      <c r="H125" s="287"/>
      <c r="I125" s="292"/>
      <c r="J125" s="140"/>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41"/>
      <c r="AP125" s="126">
        <f t="shared" si="2"/>
        <v>0</v>
      </c>
      <c r="AQ125" s="127">
        <f t="shared" si="3"/>
        <v>0</v>
      </c>
    </row>
    <row r="126" spans="1:43" s="68" customFormat="1" ht="14.25" hidden="1" x14ac:dyDescent="0.3">
      <c r="A126" s="192">
        <v>105</v>
      </c>
      <c r="B126" s="136"/>
      <c r="C126" s="137"/>
      <c r="D126" s="138"/>
      <c r="E126" s="139"/>
      <c r="F126" s="136"/>
      <c r="G126" s="139"/>
      <c r="H126" s="287"/>
      <c r="I126" s="292"/>
      <c r="J126" s="140"/>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41"/>
      <c r="AP126" s="126">
        <f t="shared" si="2"/>
        <v>0</v>
      </c>
      <c r="AQ126" s="127">
        <f t="shared" si="3"/>
        <v>0</v>
      </c>
    </row>
    <row r="127" spans="1:43" s="68" customFormat="1" ht="14.25" hidden="1" x14ac:dyDescent="0.3">
      <c r="A127" s="192">
        <v>106</v>
      </c>
      <c r="B127" s="136"/>
      <c r="C127" s="137"/>
      <c r="D127" s="138"/>
      <c r="E127" s="139"/>
      <c r="F127" s="136"/>
      <c r="G127" s="139"/>
      <c r="H127" s="287"/>
      <c r="I127" s="292"/>
      <c r="J127" s="140"/>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41"/>
      <c r="AP127" s="126">
        <f t="shared" si="2"/>
        <v>0</v>
      </c>
      <c r="AQ127" s="127">
        <f t="shared" si="3"/>
        <v>0</v>
      </c>
    </row>
    <row r="128" spans="1:43" s="68" customFormat="1" ht="14.25" hidden="1" x14ac:dyDescent="0.3">
      <c r="A128" s="192">
        <v>107</v>
      </c>
      <c r="B128" s="136"/>
      <c r="C128" s="137"/>
      <c r="D128" s="138"/>
      <c r="E128" s="139"/>
      <c r="F128" s="136"/>
      <c r="G128" s="139"/>
      <c r="H128" s="287"/>
      <c r="I128" s="292"/>
      <c r="J128" s="140"/>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41"/>
      <c r="AP128" s="126">
        <f t="shared" si="2"/>
        <v>0</v>
      </c>
      <c r="AQ128" s="127">
        <f t="shared" si="3"/>
        <v>0</v>
      </c>
    </row>
    <row r="129" spans="1:43" s="68" customFormat="1" ht="14.25" hidden="1" x14ac:dyDescent="0.3">
      <c r="A129" s="192">
        <v>108</v>
      </c>
      <c r="B129" s="136"/>
      <c r="C129" s="137"/>
      <c r="D129" s="138"/>
      <c r="E129" s="139"/>
      <c r="F129" s="136"/>
      <c r="G129" s="139"/>
      <c r="H129" s="287"/>
      <c r="I129" s="292"/>
      <c r="J129" s="140"/>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41"/>
      <c r="AP129" s="126">
        <f t="shared" si="2"/>
        <v>0</v>
      </c>
      <c r="AQ129" s="127">
        <f t="shared" si="3"/>
        <v>0</v>
      </c>
    </row>
    <row r="130" spans="1:43" s="68" customFormat="1" ht="14.25" hidden="1" x14ac:dyDescent="0.3">
      <c r="A130" s="192">
        <v>109</v>
      </c>
      <c r="B130" s="136"/>
      <c r="C130" s="137"/>
      <c r="D130" s="138"/>
      <c r="E130" s="139"/>
      <c r="F130" s="136"/>
      <c r="G130" s="139"/>
      <c r="H130" s="287"/>
      <c r="I130" s="292"/>
      <c r="J130" s="140"/>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41"/>
      <c r="AP130" s="126">
        <f t="shared" si="2"/>
        <v>0</v>
      </c>
      <c r="AQ130" s="127">
        <f t="shared" si="3"/>
        <v>0</v>
      </c>
    </row>
    <row r="131" spans="1:43" s="68" customFormat="1" ht="14.25" hidden="1" x14ac:dyDescent="0.3">
      <c r="A131" s="192">
        <v>110</v>
      </c>
      <c r="B131" s="136"/>
      <c r="C131" s="137"/>
      <c r="D131" s="138"/>
      <c r="E131" s="139"/>
      <c r="F131" s="136"/>
      <c r="G131" s="139"/>
      <c r="H131" s="287"/>
      <c r="I131" s="292"/>
      <c r="J131" s="140"/>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41"/>
      <c r="AP131" s="126">
        <f t="shared" si="2"/>
        <v>0</v>
      </c>
      <c r="AQ131" s="127">
        <f t="shared" si="3"/>
        <v>0</v>
      </c>
    </row>
    <row r="132" spans="1:43" s="68" customFormat="1" ht="14.25" hidden="1" x14ac:dyDescent="0.3">
      <c r="A132" s="192">
        <v>111</v>
      </c>
      <c r="B132" s="136"/>
      <c r="C132" s="137"/>
      <c r="D132" s="138"/>
      <c r="E132" s="139"/>
      <c r="F132" s="136"/>
      <c r="G132" s="139"/>
      <c r="H132" s="287"/>
      <c r="I132" s="292"/>
      <c r="J132" s="140"/>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41"/>
      <c r="AP132" s="126">
        <f t="shared" si="2"/>
        <v>0</v>
      </c>
      <c r="AQ132" s="127">
        <f t="shared" si="3"/>
        <v>0</v>
      </c>
    </row>
    <row r="133" spans="1:43" s="68" customFormat="1" ht="14.25" hidden="1" x14ac:dyDescent="0.3">
      <c r="A133" s="192">
        <v>112</v>
      </c>
      <c r="B133" s="136"/>
      <c r="C133" s="137"/>
      <c r="D133" s="138"/>
      <c r="E133" s="139"/>
      <c r="F133" s="136"/>
      <c r="G133" s="139"/>
      <c r="H133" s="287"/>
      <c r="I133" s="292"/>
      <c r="J133" s="140"/>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41"/>
      <c r="AP133" s="126">
        <f t="shared" si="2"/>
        <v>0</v>
      </c>
      <c r="AQ133" s="127">
        <f t="shared" si="3"/>
        <v>0</v>
      </c>
    </row>
    <row r="134" spans="1:43" s="68" customFormat="1" ht="14.25" hidden="1" x14ac:dyDescent="0.3">
      <c r="A134" s="192">
        <v>113</v>
      </c>
      <c r="B134" s="136"/>
      <c r="C134" s="137"/>
      <c r="D134" s="138"/>
      <c r="E134" s="139"/>
      <c r="F134" s="136"/>
      <c r="G134" s="139"/>
      <c r="H134" s="287"/>
      <c r="I134" s="292"/>
      <c r="J134" s="140"/>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41"/>
      <c r="AP134" s="126">
        <f t="shared" si="2"/>
        <v>0</v>
      </c>
      <c r="AQ134" s="127">
        <f t="shared" si="3"/>
        <v>0</v>
      </c>
    </row>
    <row r="135" spans="1:43" s="68" customFormat="1" ht="14.25" hidden="1" x14ac:dyDescent="0.3">
      <c r="A135" s="192">
        <v>114</v>
      </c>
      <c r="B135" s="136"/>
      <c r="C135" s="137"/>
      <c r="D135" s="138"/>
      <c r="E135" s="139"/>
      <c r="F135" s="136"/>
      <c r="G135" s="139"/>
      <c r="H135" s="287"/>
      <c r="I135" s="292"/>
      <c r="J135" s="140"/>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41"/>
      <c r="AP135" s="126">
        <f t="shared" si="2"/>
        <v>0</v>
      </c>
      <c r="AQ135" s="127">
        <f t="shared" si="3"/>
        <v>0</v>
      </c>
    </row>
    <row r="136" spans="1:43" s="68" customFormat="1" ht="14.25" hidden="1" x14ac:dyDescent="0.3">
      <c r="A136" s="192">
        <v>115</v>
      </c>
      <c r="B136" s="136"/>
      <c r="C136" s="137"/>
      <c r="D136" s="138"/>
      <c r="E136" s="139"/>
      <c r="F136" s="136"/>
      <c r="G136" s="139"/>
      <c r="H136" s="287"/>
      <c r="I136" s="292"/>
      <c r="J136" s="140"/>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41"/>
      <c r="AP136" s="126">
        <f t="shared" si="2"/>
        <v>0</v>
      </c>
      <c r="AQ136" s="127">
        <f t="shared" si="3"/>
        <v>0</v>
      </c>
    </row>
    <row r="137" spans="1:43" s="68" customFormat="1" ht="14.25" hidden="1" x14ac:dyDescent="0.3">
      <c r="A137" s="192">
        <v>116</v>
      </c>
      <c r="B137" s="136"/>
      <c r="C137" s="137"/>
      <c r="D137" s="138"/>
      <c r="E137" s="139"/>
      <c r="F137" s="136"/>
      <c r="G137" s="139"/>
      <c r="H137" s="287"/>
      <c r="I137" s="292"/>
      <c r="J137" s="140"/>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41"/>
      <c r="AP137" s="126">
        <f t="shared" si="2"/>
        <v>0</v>
      </c>
      <c r="AQ137" s="127">
        <f t="shared" si="3"/>
        <v>0</v>
      </c>
    </row>
    <row r="138" spans="1:43" s="68" customFormat="1" ht="14.25" hidden="1" x14ac:dyDescent="0.3">
      <c r="A138" s="192">
        <v>117</v>
      </c>
      <c r="B138" s="136"/>
      <c r="C138" s="137"/>
      <c r="D138" s="138"/>
      <c r="E138" s="139"/>
      <c r="F138" s="136"/>
      <c r="G138" s="139"/>
      <c r="H138" s="287"/>
      <c r="I138" s="292"/>
      <c r="J138" s="140"/>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41"/>
      <c r="AP138" s="126">
        <f t="shared" si="2"/>
        <v>0</v>
      </c>
      <c r="AQ138" s="127">
        <f t="shared" si="3"/>
        <v>0</v>
      </c>
    </row>
    <row r="139" spans="1:43" s="68" customFormat="1" ht="14.25" hidden="1" x14ac:dyDescent="0.3">
      <c r="A139" s="192">
        <v>118</v>
      </c>
      <c r="B139" s="136"/>
      <c r="C139" s="137"/>
      <c r="D139" s="138"/>
      <c r="E139" s="139"/>
      <c r="F139" s="136"/>
      <c r="G139" s="139"/>
      <c r="H139" s="287"/>
      <c r="I139" s="292"/>
      <c r="J139" s="140"/>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c r="AH139" s="136"/>
      <c r="AI139" s="136"/>
      <c r="AJ139" s="136"/>
      <c r="AK139" s="136"/>
      <c r="AL139" s="136"/>
      <c r="AM139" s="136"/>
      <c r="AN139" s="136"/>
      <c r="AO139" s="141"/>
      <c r="AP139" s="126">
        <f t="shared" si="2"/>
        <v>0</v>
      </c>
      <c r="AQ139" s="127">
        <f t="shared" si="3"/>
        <v>0</v>
      </c>
    </row>
    <row r="140" spans="1:43" s="68" customFormat="1" ht="14.25" hidden="1" x14ac:dyDescent="0.3">
      <c r="A140" s="192">
        <v>119</v>
      </c>
      <c r="B140" s="136"/>
      <c r="C140" s="137"/>
      <c r="D140" s="138"/>
      <c r="E140" s="139"/>
      <c r="F140" s="136"/>
      <c r="G140" s="139"/>
      <c r="H140" s="287"/>
      <c r="I140" s="292"/>
      <c r="J140" s="140"/>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36"/>
      <c r="AM140" s="136"/>
      <c r="AN140" s="136"/>
      <c r="AO140" s="141"/>
      <c r="AP140" s="126">
        <f t="shared" si="2"/>
        <v>0</v>
      </c>
      <c r="AQ140" s="127">
        <f t="shared" si="3"/>
        <v>0</v>
      </c>
    </row>
    <row r="141" spans="1:43" s="68" customFormat="1" ht="14.25" hidden="1" x14ac:dyDescent="0.3">
      <c r="A141" s="192">
        <v>120</v>
      </c>
      <c r="B141" s="136"/>
      <c r="C141" s="137"/>
      <c r="D141" s="138"/>
      <c r="E141" s="139"/>
      <c r="F141" s="136"/>
      <c r="G141" s="139"/>
      <c r="H141" s="287"/>
      <c r="I141" s="292"/>
      <c r="J141" s="140"/>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c r="AH141" s="136"/>
      <c r="AI141" s="136"/>
      <c r="AJ141" s="136"/>
      <c r="AK141" s="136"/>
      <c r="AL141" s="136"/>
      <c r="AM141" s="136"/>
      <c r="AN141" s="136"/>
      <c r="AO141" s="141"/>
      <c r="AP141" s="126">
        <f t="shared" si="2"/>
        <v>0</v>
      </c>
      <c r="AQ141" s="127">
        <f t="shared" si="3"/>
        <v>0</v>
      </c>
    </row>
    <row r="142" spans="1:43" s="68" customFormat="1" ht="14.25" hidden="1" x14ac:dyDescent="0.3">
      <c r="A142" s="192">
        <v>121</v>
      </c>
      <c r="B142" s="136"/>
      <c r="C142" s="137"/>
      <c r="D142" s="138"/>
      <c r="E142" s="139"/>
      <c r="F142" s="136"/>
      <c r="G142" s="139"/>
      <c r="H142" s="287"/>
      <c r="I142" s="292"/>
      <c r="J142" s="140"/>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c r="AH142" s="136"/>
      <c r="AI142" s="136"/>
      <c r="AJ142" s="136"/>
      <c r="AK142" s="136"/>
      <c r="AL142" s="136"/>
      <c r="AM142" s="136"/>
      <c r="AN142" s="136"/>
      <c r="AO142" s="141"/>
      <c r="AP142" s="126">
        <f t="shared" si="2"/>
        <v>0</v>
      </c>
      <c r="AQ142" s="127">
        <f t="shared" si="3"/>
        <v>0</v>
      </c>
    </row>
    <row r="143" spans="1:43" s="68" customFormat="1" ht="14.25" hidden="1" x14ac:dyDescent="0.3">
      <c r="A143" s="192">
        <v>122</v>
      </c>
      <c r="B143" s="136"/>
      <c r="C143" s="137"/>
      <c r="D143" s="138"/>
      <c r="E143" s="139"/>
      <c r="F143" s="136"/>
      <c r="G143" s="139"/>
      <c r="H143" s="287"/>
      <c r="I143" s="292"/>
      <c r="J143" s="140"/>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c r="AH143" s="136"/>
      <c r="AI143" s="136"/>
      <c r="AJ143" s="136"/>
      <c r="AK143" s="136"/>
      <c r="AL143" s="136"/>
      <c r="AM143" s="136"/>
      <c r="AN143" s="136"/>
      <c r="AO143" s="141"/>
      <c r="AP143" s="126">
        <f t="shared" si="2"/>
        <v>0</v>
      </c>
      <c r="AQ143" s="127">
        <f t="shared" si="3"/>
        <v>0</v>
      </c>
    </row>
    <row r="144" spans="1:43" s="68" customFormat="1" ht="14.25" hidden="1" x14ac:dyDescent="0.3">
      <c r="A144" s="192">
        <v>123</v>
      </c>
      <c r="B144" s="136"/>
      <c r="C144" s="137"/>
      <c r="D144" s="138"/>
      <c r="E144" s="139"/>
      <c r="F144" s="136"/>
      <c r="G144" s="139"/>
      <c r="H144" s="287"/>
      <c r="I144" s="292"/>
      <c r="J144" s="140"/>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c r="AH144" s="136"/>
      <c r="AI144" s="136"/>
      <c r="AJ144" s="136"/>
      <c r="AK144" s="136"/>
      <c r="AL144" s="136"/>
      <c r="AM144" s="136"/>
      <c r="AN144" s="136"/>
      <c r="AO144" s="141"/>
      <c r="AP144" s="126">
        <f t="shared" si="2"/>
        <v>0</v>
      </c>
      <c r="AQ144" s="127">
        <f t="shared" si="3"/>
        <v>0</v>
      </c>
    </row>
    <row r="145" spans="1:43" s="68" customFormat="1" ht="14.25" hidden="1" x14ac:dyDescent="0.3">
      <c r="A145" s="192">
        <v>124</v>
      </c>
      <c r="B145" s="136"/>
      <c r="C145" s="137"/>
      <c r="D145" s="138"/>
      <c r="E145" s="139"/>
      <c r="F145" s="136"/>
      <c r="G145" s="139"/>
      <c r="H145" s="287"/>
      <c r="I145" s="292"/>
      <c r="J145" s="140"/>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c r="AH145" s="136"/>
      <c r="AI145" s="136"/>
      <c r="AJ145" s="136"/>
      <c r="AK145" s="136"/>
      <c r="AL145" s="136"/>
      <c r="AM145" s="136"/>
      <c r="AN145" s="136"/>
      <c r="AO145" s="141"/>
      <c r="AP145" s="126">
        <f t="shared" si="2"/>
        <v>0</v>
      </c>
      <c r="AQ145" s="127">
        <f t="shared" si="3"/>
        <v>0</v>
      </c>
    </row>
    <row r="146" spans="1:43" s="68" customFormat="1" ht="14.25" hidden="1" x14ac:dyDescent="0.3">
      <c r="A146" s="192">
        <v>125</v>
      </c>
      <c r="B146" s="136"/>
      <c r="C146" s="137"/>
      <c r="D146" s="138"/>
      <c r="E146" s="139"/>
      <c r="F146" s="136"/>
      <c r="G146" s="139"/>
      <c r="H146" s="287"/>
      <c r="I146" s="292"/>
      <c r="J146" s="140"/>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41"/>
      <c r="AP146" s="126">
        <f t="shared" si="2"/>
        <v>0</v>
      </c>
      <c r="AQ146" s="127">
        <f t="shared" si="3"/>
        <v>0</v>
      </c>
    </row>
    <row r="147" spans="1:43" s="68" customFormat="1" ht="14.25" hidden="1" x14ac:dyDescent="0.3">
      <c r="A147" s="192">
        <v>126</v>
      </c>
      <c r="B147" s="136"/>
      <c r="C147" s="137"/>
      <c r="D147" s="138"/>
      <c r="E147" s="139"/>
      <c r="F147" s="136"/>
      <c r="G147" s="139"/>
      <c r="H147" s="287"/>
      <c r="I147" s="292"/>
      <c r="J147" s="140"/>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c r="AH147" s="136"/>
      <c r="AI147" s="136"/>
      <c r="AJ147" s="136"/>
      <c r="AK147" s="136"/>
      <c r="AL147" s="136"/>
      <c r="AM147" s="136"/>
      <c r="AN147" s="136"/>
      <c r="AO147" s="141"/>
      <c r="AP147" s="126">
        <f t="shared" si="2"/>
        <v>0</v>
      </c>
      <c r="AQ147" s="127">
        <f t="shared" si="3"/>
        <v>0</v>
      </c>
    </row>
    <row r="148" spans="1:43" s="68" customFormat="1" ht="14.25" hidden="1" x14ac:dyDescent="0.3">
      <c r="A148" s="192">
        <v>127</v>
      </c>
      <c r="B148" s="136"/>
      <c r="C148" s="137"/>
      <c r="D148" s="138"/>
      <c r="E148" s="139"/>
      <c r="F148" s="136"/>
      <c r="G148" s="139"/>
      <c r="H148" s="287"/>
      <c r="I148" s="292"/>
      <c r="J148" s="140"/>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c r="AH148" s="136"/>
      <c r="AI148" s="136"/>
      <c r="AJ148" s="136"/>
      <c r="AK148" s="136"/>
      <c r="AL148" s="136"/>
      <c r="AM148" s="136"/>
      <c r="AN148" s="136"/>
      <c r="AO148" s="141"/>
      <c r="AP148" s="126">
        <f t="shared" si="2"/>
        <v>0</v>
      </c>
      <c r="AQ148" s="127">
        <f t="shared" si="3"/>
        <v>0</v>
      </c>
    </row>
    <row r="149" spans="1:43" s="68" customFormat="1" ht="14.25" hidden="1" x14ac:dyDescent="0.3">
      <c r="A149" s="192">
        <v>128</v>
      </c>
      <c r="B149" s="136"/>
      <c r="C149" s="137"/>
      <c r="D149" s="138"/>
      <c r="E149" s="139"/>
      <c r="F149" s="136"/>
      <c r="G149" s="139"/>
      <c r="H149" s="287"/>
      <c r="I149" s="292"/>
      <c r="J149" s="140"/>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6"/>
      <c r="AK149" s="136"/>
      <c r="AL149" s="136"/>
      <c r="AM149" s="136"/>
      <c r="AN149" s="136"/>
      <c r="AO149" s="141"/>
      <c r="AP149" s="126">
        <f t="shared" si="2"/>
        <v>0</v>
      </c>
      <c r="AQ149" s="127">
        <f t="shared" si="3"/>
        <v>0</v>
      </c>
    </row>
    <row r="150" spans="1:43" s="68" customFormat="1" ht="14.25" hidden="1" x14ac:dyDescent="0.3">
      <c r="A150" s="192">
        <v>129</v>
      </c>
      <c r="B150" s="136"/>
      <c r="C150" s="137"/>
      <c r="D150" s="138"/>
      <c r="E150" s="139"/>
      <c r="F150" s="136"/>
      <c r="G150" s="139"/>
      <c r="H150" s="287"/>
      <c r="I150" s="292"/>
      <c r="J150" s="140"/>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c r="AH150" s="136"/>
      <c r="AI150" s="136"/>
      <c r="AJ150" s="136"/>
      <c r="AK150" s="136"/>
      <c r="AL150" s="136"/>
      <c r="AM150" s="136"/>
      <c r="AN150" s="136"/>
      <c r="AO150" s="141"/>
      <c r="AP150" s="126">
        <f t="shared" ref="AP150:AP213" si="4">SUM(J150:AO150)</f>
        <v>0</v>
      </c>
      <c r="AQ150" s="127">
        <f t="shared" ref="AQ150:AQ213" si="5">AP150-B150</f>
        <v>0</v>
      </c>
    </row>
    <row r="151" spans="1:43" s="68" customFormat="1" ht="14.25" hidden="1" x14ac:dyDescent="0.3">
      <c r="A151" s="192">
        <v>130</v>
      </c>
      <c r="B151" s="136"/>
      <c r="C151" s="137"/>
      <c r="D151" s="138"/>
      <c r="E151" s="139"/>
      <c r="F151" s="136"/>
      <c r="G151" s="139"/>
      <c r="H151" s="287"/>
      <c r="I151" s="292"/>
      <c r="J151" s="140"/>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41"/>
      <c r="AP151" s="126">
        <f t="shared" si="4"/>
        <v>0</v>
      </c>
      <c r="AQ151" s="127">
        <f t="shared" si="5"/>
        <v>0</v>
      </c>
    </row>
    <row r="152" spans="1:43" s="68" customFormat="1" ht="14.25" hidden="1" x14ac:dyDescent="0.3">
      <c r="A152" s="192">
        <v>131</v>
      </c>
      <c r="B152" s="136"/>
      <c r="C152" s="137"/>
      <c r="D152" s="138"/>
      <c r="E152" s="139"/>
      <c r="F152" s="136"/>
      <c r="G152" s="139"/>
      <c r="H152" s="287"/>
      <c r="I152" s="292"/>
      <c r="J152" s="140"/>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c r="AH152" s="136"/>
      <c r="AI152" s="136"/>
      <c r="AJ152" s="136"/>
      <c r="AK152" s="136"/>
      <c r="AL152" s="136"/>
      <c r="AM152" s="136"/>
      <c r="AN152" s="136"/>
      <c r="AO152" s="141"/>
      <c r="AP152" s="126">
        <f t="shared" si="4"/>
        <v>0</v>
      </c>
      <c r="AQ152" s="127">
        <f t="shared" si="5"/>
        <v>0</v>
      </c>
    </row>
    <row r="153" spans="1:43" s="68" customFormat="1" ht="14.25" hidden="1" x14ac:dyDescent="0.3">
      <c r="A153" s="192">
        <v>132</v>
      </c>
      <c r="B153" s="136"/>
      <c r="C153" s="137"/>
      <c r="D153" s="138"/>
      <c r="E153" s="139"/>
      <c r="F153" s="136"/>
      <c r="G153" s="139"/>
      <c r="H153" s="287"/>
      <c r="I153" s="292"/>
      <c r="J153" s="140"/>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c r="AH153" s="136"/>
      <c r="AI153" s="136"/>
      <c r="AJ153" s="136"/>
      <c r="AK153" s="136"/>
      <c r="AL153" s="136"/>
      <c r="AM153" s="136"/>
      <c r="AN153" s="136"/>
      <c r="AO153" s="141"/>
      <c r="AP153" s="126">
        <f t="shared" si="4"/>
        <v>0</v>
      </c>
      <c r="AQ153" s="127">
        <f t="shared" si="5"/>
        <v>0</v>
      </c>
    </row>
    <row r="154" spans="1:43" s="68" customFormat="1" ht="14.25" hidden="1" x14ac:dyDescent="0.3">
      <c r="A154" s="192">
        <v>133</v>
      </c>
      <c r="B154" s="136"/>
      <c r="C154" s="137"/>
      <c r="D154" s="138"/>
      <c r="E154" s="139"/>
      <c r="F154" s="136"/>
      <c r="G154" s="139"/>
      <c r="H154" s="287"/>
      <c r="I154" s="292"/>
      <c r="J154" s="140"/>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c r="AH154" s="136"/>
      <c r="AI154" s="136"/>
      <c r="AJ154" s="136"/>
      <c r="AK154" s="136"/>
      <c r="AL154" s="136"/>
      <c r="AM154" s="136"/>
      <c r="AN154" s="136"/>
      <c r="AO154" s="141"/>
      <c r="AP154" s="126">
        <f t="shared" si="4"/>
        <v>0</v>
      </c>
      <c r="AQ154" s="127">
        <f t="shared" si="5"/>
        <v>0</v>
      </c>
    </row>
    <row r="155" spans="1:43" s="68" customFormat="1" ht="14.25" hidden="1" x14ac:dyDescent="0.3">
      <c r="A155" s="192">
        <v>134</v>
      </c>
      <c r="B155" s="136"/>
      <c r="C155" s="137"/>
      <c r="D155" s="138"/>
      <c r="E155" s="139"/>
      <c r="F155" s="136"/>
      <c r="G155" s="139"/>
      <c r="H155" s="287"/>
      <c r="I155" s="292"/>
      <c r="J155" s="140"/>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36"/>
      <c r="AM155" s="136"/>
      <c r="AN155" s="136"/>
      <c r="AO155" s="141"/>
      <c r="AP155" s="126">
        <f t="shared" si="4"/>
        <v>0</v>
      </c>
      <c r="AQ155" s="127">
        <f t="shared" si="5"/>
        <v>0</v>
      </c>
    </row>
    <row r="156" spans="1:43" s="68" customFormat="1" ht="14.25" hidden="1" x14ac:dyDescent="0.3">
      <c r="A156" s="192">
        <v>135</v>
      </c>
      <c r="B156" s="136"/>
      <c r="C156" s="137"/>
      <c r="D156" s="138"/>
      <c r="E156" s="139"/>
      <c r="F156" s="136"/>
      <c r="G156" s="139"/>
      <c r="H156" s="287"/>
      <c r="I156" s="292"/>
      <c r="J156" s="140"/>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41"/>
      <c r="AP156" s="126">
        <f t="shared" si="4"/>
        <v>0</v>
      </c>
      <c r="AQ156" s="127">
        <f t="shared" si="5"/>
        <v>0</v>
      </c>
    </row>
    <row r="157" spans="1:43" s="68" customFormat="1" ht="14.25" hidden="1" x14ac:dyDescent="0.3">
      <c r="A157" s="192">
        <v>136</v>
      </c>
      <c r="B157" s="136"/>
      <c r="C157" s="137"/>
      <c r="D157" s="138"/>
      <c r="E157" s="139"/>
      <c r="F157" s="136"/>
      <c r="G157" s="139"/>
      <c r="H157" s="287"/>
      <c r="I157" s="292"/>
      <c r="J157" s="140"/>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c r="AH157" s="136"/>
      <c r="AI157" s="136"/>
      <c r="AJ157" s="136"/>
      <c r="AK157" s="136"/>
      <c r="AL157" s="136"/>
      <c r="AM157" s="136"/>
      <c r="AN157" s="136"/>
      <c r="AO157" s="141"/>
      <c r="AP157" s="126">
        <f t="shared" si="4"/>
        <v>0</v>
      </c>
      <c r="AQ157" s="127">
        <f t="shared" si="5"/>
        <v>0</v>
      </c>
    </row>
    <row r="158" spans="1:43" s="68" customFormat="1" ht="14.25" hidden="1" x14ac:dyDescent="0.3">
      <c r="A158" s="192">
        <v>137</v>
      </c>
      <c r="B158" s="136"/>
      <c r="C158" s="137"/>
      <c r="D158" s="138"/>
      <c r="E158" s="139"/>
      <c r="F158" s="136"/>
      <c r="G158" s="139"/>
      <c r="H158" s="287"/>
      <c r="I158" s="292"/>
      <c r="J158" s="140"/>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c r="AM158" s="136"/>
      <c r="AN158" s="136"/>
      <c r="AO158" s="141"/>
      <c r="AP158" s="126">
        <f t="shared" si="4"/>
        <v>0</v>
      </c>
      <c r="AQ158" s="127">
        <f t="shared" si="5"/>
        <v>0</v>
      </c>
    </row>
    <row r="159" spans="1:43" s="68" customFormat="1" ht="14.25" hidden="1" x14ac:dyDescent="0.3">
      <c r="A159" s="192">
        <v>138</v>
      </c>
      <c r="B159" s="136"/>
      <c r="C159" s="137"/>
      <c r="D159" s="138"/>
      <c r="E159" s="139"/>
      <c r="F159" s="136"/>
      <c r="G159" s="139"/>
      <c r="H159" s="287"/>
      <c r="I159" s="292"/>
      <c r="J159" s="140"/>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41"/>
      <c r="AP159" s="126">
        <f t="shared" si="4"/>
        <v>0</v>
      </c>
      <c r="AQ159" s="127">
        <f t="shared" si="5"/>
        <v>0</v>
      </c>
    </row>
    <row r="160" spans="1:43" s="68" customFormat="1" ht="14.25" hidden="1" x14ac:dyDescent="0.3">
      <c r="A160" s="192">
        <v>139</v>
      </c>
      <c r="B160" s="136"/>
      <c r="C160" s="137"/>
      <c r="D160" s="138"/>
      <c r="E160" s="139"/>
      <c r="F160" s="136"/>
      <c r="G160" s="139"/>
      <c r="H160" s="287"/>
      <c r="I160" s="292"/>
      <c r="J160" s="140"/>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41"/>
      <c r="AP160" s="126">
        <f t="shared" si="4"/>
        <v>0</v>
      </c>
      <c r="AQ160" s="127">
        <f t="shared" si="5"/>
        <v>0</v>
      </c>
    </row>
    <row r="161" spans="1:43" s="68" customFormat="1" ht="14.25" hidden="1" x14ac:dyDescent="0.3">
      <c r="A161" s="192">
        <v>140</v>
      </c>
      <c r="B161" s="136"/>
      <c r="C161" s="137"/>
      <c r="D161" s="138"/>
      <c r="E161" s="139"/>
      <c r="F161" s="136"/>
      <c r="G161" s="139"/>
      <c r="H161" s="287"/>
      <c r="I161" s="292"/>
      <c r="J161" s="140"/>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c r="AM161" s="136"/>
      <c r="AN161" s="136"/>
      <c r="AO161" s="141"/>
      <c r="AP161" s="126">
        <f t="shared" si="4"/>
        <v>0</v>
      </c>
      <c r="AQ161" s="127">
        <f t="shared" si="5"/>
        <v>0</v>
      </c>
    </row>
    <row r="162" spans="1:43" s="68" customFormat="1" ht="14.25" hidden="1" x14ac:dyDescent="0.3">
      <c r="A162" s="192">
        <v>141</v>
      </c>
      <c r="B162" s="136"/>
      <c r="C162" s="137"/>
      <c r="D162" s="138"/>
      <c r="E162" s="139"/>
      <c r="F162" s="136"/>
      <c r="G162" s="139"/>
      <c r="H162" s="287"/>
      <c r="I162" s="292"/>
      <c r="J162" s="140"/>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41"/>
      <c r="AP162" s="126">
        <f t="shared" si="4"/>
        <v>0</v>
      </c>
      <c r="AQ162" s="127">
        <f t="shared" si="5"/>
        <v>0</v>
      </c>
    </row>
    <row r="163" spans="1:43" s="68" customFormat="1" ht="14.25" hidden="1" x14ac:dyDescent="0.3">
      <c r="A163" s="192">
        <v>142</v>
      </c>
      <c r="B163" s="136"/>
      <c r="C163" s="137"/>
      <c r="D163" s="138"/>
      <c r="E163" s="139"/>
      <c r="F163" s="136"/>
      <c r="G163" s="139"/>
      <c r="H163" s="287"/>
      <c r="I163" s="292"/>
      <c r="J163" s="140"/>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41"/>
      <c r="AP163" s="126">
        <f t="shared" si="4"/>
        <v>0</v>
      </c>
      <c r="AQ163" s="127">
        <f t="shared" si="5"/>
        <v>0</v>
      </c>
    </row>
    <row r="164" spans="1:43" s="68" customFormat="1" ht="14.25" hidden="1" x14ac:dyDescent="0.3">
      <c r="A164" s="192">
        <v>143</v>
      </c>
      <c r="B164" s="136"/>
      <c r="C164" s="137"/>
      <c r="D164" s="138"/>
      <c r="E164" s="139"/>
      <c r="F164" s="136"/>
      <c r="G164" s="139"/>
      <c r="H164" s="287"/>
      <c r="I164" s="292"/>
      <c r="J164" s="140"/>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c r="AM164" s="136"/>
      <c r="AN164" s="136"/>
      <c r="AO164" s="141"/>
      <c r="AP164" s="126">
        <f t="shared" si="4"/>
        <v>0</v>
      </c>
      <c r="AQ164" s="127">
        <f t="shared" si="5"/>
        <v>0</v>
      </c>
    </row>
    <row r="165" spans="1:43" s="68" customFormat="1" ht="14.25" hidden="1" x14ac:dyDescent="0.3">
      <c r="A165" s="192">
        <v>144</v>
      </c>
      <c r="B165" s="136"/>
      <c r="C165" s="137"/>
      <c r="D165" s="138"/>
      <c r="E165" s="139"/>
      <c r="F165" s="136"/>
      <c r="G165" s="139"/>
      <c r="H165" s="287"/>
      <c r="I165" s="292"/>
      <c r="J165" s="140"/>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c r="AM165" s="136"/>
      <c r="AN165" s="136"/>
      <c r="AO165" s="141"/>
      <c r="AP165" s="126">
        <f t="shared" si="4"/>
        <v>0</v>
      </c>
      <c r="AQ165" s="127">
        <f t="shared" si="5"/>
        <v>0</v>
      </c>
    </row>
    <row r="166" spans="1:43" s="68" customFormat="1" ht="14.25" hidden="1" x14ac:dyDescent="0.3">
      <c r="A166" s="192">
        <v>145</v>
      </c>
      <c r="B166" s="136"/>
      <c r="C166" s="137"/>
      <c r="D166" s="138"/>
      <c r="E166" s="139"/>
      <c r="F166" s="136"/>
      <c r="G166" s="139"/>
      <c r="H166" s="287"/>
      <c r="I166" s="292"/>
      <c r="J166" s="140"/>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c r="AM166" s="136"/>
      <c r="AN166" s="136"/>
      <c r="AO166" s="141"/>
      <c r="AP166" s="126">
        <f t="shared" si="4"/>
        <v>0</v>
      </c>
      <c r="AQ166" s="127">
        <f t="shared" si="5"/>
        <v>0</v>
      </c>
    </row>
    <row r="167" spans="1:43" s="68" customFormat="1" ht="14.25" hidden="1" x14ac:dyDescent="0.3">
      <c r="A167" s="192">
        <v>146</v>
      </c>
      <c r="B167" s="136"/>
      <c r="C167" s="137"/>
      <c r="D167" s="138"/>
      <c r="E167" s="139"/>
      <c r="F167" s="136"/>
      <c r="G167" s="139"/>
      <c r="H167" s="287"/>
      <c r="I167" s="292"/>
      <c r="J167" s="140"/>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c r="AM167" s="136"/>
      <c r="AN167" s="136"/>
      <c r="AO167" s="141"/>
      <c r="AP167" s="126">
        <f t="shared" si="4"/>
        <v>0</v>
      </c>
      <c r="AQ167" s="127">
        <f t="shared" si="5"/>
        <v>0</v>
      </c>
    </row>
    <row r="168" spans="1:43" s="68" customFormat="1" ht="14.25" hidden="1" x14ac:dyDescent="0.3">
      <c r="A168" s="192">
        <v>147</v>
      </c>
      <c r="B168" s="136"/>
      <c r="C168" s="137"/>
      <c r="D168" s="138"/>
      <c r="E168" s="139"/>
      <c r="F168" s="136"/>
      <c r="G168" s="139"/>
      <c r="H168" s="287"/>
      <c r="I168" s="292"/>
      <c r="J168" s="140"/>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41"/>
      <c r="AP168" s="126">
        <f t="shared" si="4"/>
        <v>0</v>
      </c>
      <c r="AQ168" s="127">
        <f t="shared" si="5"/>
        <v>0</v>
      </c>
    </row>
    <row r="169" spans="1:43" s="68" customFormat="1" ht="14.25" hidden="1" x14ac:dyDescent="0.3">
      <c r="A169" s="192">
        <v>148</v>
      </c>
      <c r="B169" s="136"/>
      <c r="C169" s="137"/>
      <c r="D169" s="138"/>
      <c r="E169" s="139"/>
      <c r="F169" s="136"/>
      <c r="G169" s="139"/>
      <c r="H169" s="287"/>
      <c r="I169" s="292"/>
      <c r="J169" s="140"/>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c r="AM169" s="136"/>
      <c r="AN169" s="136"/>
      <c r="AO169" s="141"/>
      <c r="AP169" s="126">
        <f t="shared" si="4"/>
        <v>0</v>
      </c>
      <c r="AQ169" s="127">
        <f t="shared" si="5"/>
        <v>0</v>
      </c>
    </row>
    <row r="170" spans="1:43" s="68" customFormat="1" ht="14.25" hidden="1" x14ac:dyDescent="0.3">
      <c r="A170" s="192">
        <v>149</v>
      </c>
      <c r="B170" s="136"/>
      <c r="C170" s="137"/>
      <c r="D170" s="138"/>
      <c r="E170" s="139"/>
      <c r="F170" s="136"/>
      <c r="G170" s="139"/>
      <c r="H170" s="287"/>
      <c r="I170" s="292"/>
      <c r="J170" s="140"/>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c r="AM170" s="136"/>
      <c r="AN170" s="136"/>
      <c r="AO170" s="141"/>
      <c r="AP170" s="126">
        <f t="shared" si="4"/>
        <v>0</v>
      </c>
      <c r="AQ170" s="127">
        <f t="shared" si="5"/>
        <v>0</v>
      </c>
    </row>
    <row r="171" spans="1:43" s="68" customFormat="1" ht="14.25" hidden="1" x14ac:dyDescent="0.3">
      <c r="A171" s="192">
        <v>150</v>
      </c>
      <c r="B171" s="136"/>
      <c r="C171" s="137"/>
      <c r="D171" s="138"/>
      <c r="E171" s="139"/>
      <c r="F171" s="136"/>
      <c r="G171" s="139"/>
      <c r="H171" s="287"/>
      <c r="I171" s="292"/>
      <c r="J171" s="140"/>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c r="AM171" s="136"/>
      <c r="AN171" s="136"/>
      <c r="AO171" s="141"/>
      <c r="AP171" s="126">
        <f t="shared" si="4"/>
        <v>0</v>
      </c>
      <c r="AQ171" s="127">
        <f t="shared" si="5"/>
        <v>0</v>
      </c>
    </row>
    <row r="172" spans="1:43" s="68" customFormat="1" ht="14.25" hidden="1" x14ac:dyDescent="0.3">
      <c r="A172" s="192">
        <v>151</v>
      </c>
      <c r="B172" s="136"/>
      <c r="C172" s="137"/>
      <c r="D172" s="138"/>
      <c r="E172" s="139"/>
      <c r="F172" s="136"/>
      <c r="G172" s="139"/>
      <c r="H172" s="287"/>
      <c r="I172" s="292"/>
      <c r="J172" s="140"/>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c r="AM172" s="136"/>
      <c r="AN172" s="136"/>
      <c r="AO172" s="141"/>
      <c r="AP172" s="126">
        <f t="shared" si="4"/>
        <v>0</v>
      </c>
      <c r="AQ172" s="127">
        <f t="shared" si="5"/>
        <v>0</v>
      </c>
    </row>
    <row r="173" spans="1:43" s="68" customFormat="1" ht="14.25" hidden="1" x14ac:dyDescent="0.3">
      <c r="A173" s="192">
        <v>152</v>
      </c>
      <c r="B173" s="136"/>
      <c r="C173" s="137"/>
      <c r="D173" s="138"/>
      <c r="E173" s="139"/>
      <c r="F173" s="136"/>
      <c r="G173" s="139"/>
      <c r="H173" s="287"/>
      <c r="I173" s="292"/>
      <c r="J173" s="140"/>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c r="AM173" s="136"/>
      <c r="AN173" s="136"/>
      <c r="AO173" s="141"/>
      <c r="AP173" s="126">
        <f t="shared" si="4"/>
        <v>0</v>
      </c>
      <c r="AQ173" s="127">
        <f t="shared" si="5"/>
        <v>0</v>
      </c>
    </row>
    <row r="174" spans="1:43" s="68" customFormat="1" ht="14.25" hidden="1" x14ac:dyDescent="0.3">
      <c r="A174" s="192">
        <v>153</v>
      </c>
      <c r="B174" s="136"/>
      <c r="C174" s="137"/>
      <c r="D174" s="138"/>
      <c r="E174" s="139"/>
      <c r="F174" s="136"/>
      <c r="G174" s="139"/>
      <c r="H174" s="287"/>
      <c r="I174" s="292"/>
      <c r="J174" s="140"/>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c r="AM174" s="136"/>
      <c r="AN174" s="136"/>
      <c r="AO174" s="141"/>
      <c r="AP174" s="126">
        <f t="shared" si="4"/>
        <v>0</v>
      </c>
      <c r="AQ174" s="127">
        <f t="shared" si="5"/>
        <v>0</v>
      </c>
    </row>
    <row r="175" spans="1:43" s="68" customFormat="1" ht="14.25" hidden="1" x14ac:dyDescent="0.3">
      <c r="A175" s="192">
        <v>154</v>
      </c>
      <c r="B175" s="136"/>
      <c r="C175" s="137"/>
      <c r="D175" s="138"/>
      <c r="E175" s="139"/>
      <c r="F175" s="136"/>
      <c r="G175" s="139"/>
      <c r="H175" s="287"/>
      <c r="I175" s="292"/>
      <c r="J175" s="140"/>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c r="AM175" s="136"/>
      <c r="AN175" s="136"/>
      <c r="AO175" s="141"/>
      <c r="AP175" s="126">
        <f t="shared" si="4"/>
        <v>0</v>
      </c>
      <c r="AQ175" s="127">
        <f t="shared" si="5"/>
        <v>0</v>
      </c>
    </row>
    <row r="176" spans="1:43" s="68" customFormat="1" ht="14.25" hidden="1" x14ac:dyDescent="0.3">
      <c r="A176" s="192">
        <v>155</v>
      </c>
      <c r="B176" s="136"/>
      <c r="C176" s="137"/>
      <c r="D176" s="138"/>
      <c r="E176" s="139"/>
      <c r="F176" s="136"/>
      <c r="G176" s="139"/>
      <c r="H176" s="287"/>
      <c r="I176" s="292"/>
      <c r="J176" s="140"/>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c r="AM176" s="136"/>
      <c r="AN176" s="136"/>
      <c r="AO176" s="141"/>
      <c r="AP176" s="126">
        <f t="shared" si="4"/>
        <v>0</v>
      </c>
      <c r="AQ176" s="127">
        <f t="shared" si="5"/>
        <v>0</v>
      </c>
    </row>
    <row r="177" spans="1:43" s="68" customFormat="1" ht="14.25" hidden="1" x14ac:dyDescent="0.3">
      <c r="A177" s="192">
        <v>156</v>
      </c>
      <c r="B177" s="136"/>
      <c r="C177" s="137"/>
      <c r="D177" s="138"/>
      <c r="E177" s="139"/>
      <c r="F177" s="136"/>
      <c r="G177" s="139"/>
      <c r="H177" s="287"/>
      <c r="I177" s="292"/>
      <c r="J177" s="140"/>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c r="AH177" s="136"/>
      <c r="AI177" s="136"/>
      <c r="AJ177" s="136"/>
      <c r="AK177" s="136"/>
      <c r="AL177" s="136"/>
      <c r="AM177" s="136"/>
      <c r="AN177" s="136"/>
      <c r="AO177" s="141"/>
      <c r="AP177" s="126">
        <f t="shared" si="4"/>
        <v>0</v>
      </c>
      <c r="AQ177" s="127">
        <f t="shared" si="5"/>
        <v>0</v>
      </c>
    </row>
    <row r="178" spans="1:43" s="68" customFormat="1" ht="14.25" hidden="1" x14ac:dyDescent="0.3">
      <c r="A178" s="192">
        <v>157</v>
      </c>
      <c r="B178" s="136"/>
      <c r="C178" s="137"/>
      <c r="D178" s="138"/>
      <c r="E178" s="139"/>
      <c r="F178" s="136"/>
      <c r="G178" s="139"/>
      <c r="H178" s="287"/>
      <c r="I178" s="292"/>
      <c r="J178" s="140"/>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c r="AH178" s="136"/>
      <c r="AI178" s="136"/>
      <c r="AJ178" s="136"/>
      <c r="AK178" s="136"/>
      <c r="AL178" s="136"/>
      <c r="AM178" s="136"/>
      <c r="AN178" s="136"/>
      <c r="AO178" s="141"/>
      <c r="AP178" s="126">
        <f t="shared" si="4"/>
        <v>0</v>
      </c>
      <c r="AQ178" s="127">
        <f t="shared" si="5"/>
        <v>0</v>
      </c>
    </row>
    <row r="179" spans="1:43" s="68" customFormat="1" ht="14.25" hidden="1" x14ac:dyDescent="0.3">
      <c r="A179" s="192">
        <v>158</v>
      </c>
      <c r="B179" s="136"/>
      <c r="C179" s="137"/>
      <c r="D179" s="138"/>
      <c r="E179" s="139"/>
      <c r="F179" s="136"/>
      <c r="G179" s="139"/>
      <c r="H179" s="287"/>
      <c r="I179" s="292"/>
      <c r="J179" s="140"/>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c r="AH179" s="136"/>
      <c r="AI179" s="136"/>
      <c r="AJ179" s="136"/>
      <c r="AK179" s="136"/>
      <c r="AL179" s="136"/>
      <c r="AM179" s="136"/>
      <c r="AN179" s="136"/>
      <c r="AO179" s="141"/>
      <c r="AP179" s="126">
        <f t="shared" si="4"/>
        <v>0</v>
      </c>
      <c r="AQ179" s="127">
        <f t="shared" si="5"/>
        <v>0</v>
      </c>
    </row>
    <row r="180" spans="1:43" s="68" customFormat="1" ht="14.25" hidden="1" x14ac:dyDescent="0.3">
      <c r="A180" s="192">
        <v>159</v>
      </c>
      <c r="B180" s="136"/>
      <c r="C180" s="137"/>
      <c r="D180" s="138"/>
      <c r="E180" s="139"/>
      <c r="F180" s="136"/>
      <c r="G180" s="139"/>
      <c r="H180" s="287"/>
      <c r="I180" s="292"/>
      <c r="J180" s="140"/>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c r="AH180" s="136"/>
      <c r="AI180" s="136"/>
      <c r="AJ180" s="136"/>
      <c r="AK180" s="136"/>
      <c r="AL180" s="136"/>
      <c r="AM180" s="136"/>
      <c r="AN180" s="136"/>
      <c r="AO180" s="141"/>
      <c r="AP180" s="126">
        <f t="shared" si="4"/>
        <v>0</v>
      </c>
      <c r="AQ180" s="127">
        <f t="shared" si="5"/>
        <v>0</v>
      </c>
    </row>
    <row r="181" spans="1:43" s="68" customFormat="1" ht="14.25" hidden="1" x14ac:dyDescent="0.3">
      <c r="A181" s="192">
        <v>160</v>
      </c>
      <c r="B181" s="136"/>
      <c r="C181" s="137"/>
      <c r="D181" s="138"/>
      <c r="E181" s="139"/>
      <c r="F181" s="136"/>
      <c r="G181" s="139"/>
      <c r="H181" s="287"/>
      <c r="I181" s="292"/>
      <c r="J181" s="140"/>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c r="AH181" s="136"/>
      <c r="AI181" s="136"/>
      <c r="AJ181" s="136"/>
      <c r="AK181" s="136"/>
      <c r="AL181" s="136"/>
      <c r="AM181" s="136"/>
      <c r="AN181" s="136"/>
      <c r="AO181" s="141"/>
      <c r="AP181" s="126">
        <f t="shared" si="4"/>
        <v>0</v>
      </c>
      <c r="AQ181" s="127">
        <f t="shared" si="5"/>
        <v>0</v>
      </c>
    </row>
    <row r="182" spans="1:43" s="68" customFormat="1" ht="14.25" hidden="1" x14ac:dyDescent="0.3">
      <c r="A182" s="192">
        <v>161</v>
      </c>
      <c r="B182" s="136"/>
      <c r="C182" s="137"/>
      <c r="D182" s="138"/>
      <c r="E182" s="139"/>
      <c r="F182" s="136"/>
      <c r="G182" s="139"/>
      <c r="H182" s="287"/>
      <c r="I182" s="292"/>
      <c r="J182" s="140"/>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c r="AH182" s="136"/>
      <c r="AI182" s="136"/>
      <c r="AJ182" s="136"/>
      <c r="AK182" s="136"/>
      <c r="AL182" s="136"/>
      <c r="AM182" s="136"/>
      <c r="AN182" s="136"/>
      <c r="AO182" s="141"/>
      <c r="AP182" s="126">
        <f t="shared" si="4"/>
        <v>0</v>
      </c>
      <c r="AQ182" s="127">
        <f t="shared" si="5"/>
        <v>0</v>
      </c>
    </row>
    <row r="183" spans="1:43" s="68" customFormat="1" ht="14.25" hidden="1" x14ac:dyDescent="0.3">
      <c r="A183" s="192">
        <v>162</v>
      </c>
      <c r="B183" s="136"/>
      <c r="C183" s="137"/>
      <c r="D183" s="138"/>
      <c r="E183" s="139"/>
      <c r="F183" s="136"/>
      <c r="G183" s="139"/>
      <c r="H183" s="287"/>
      <c r="I183" s="292"/>
      <c r="J183" s="140"/>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c r="AH183" s="136"/>
      <c r="AI183" s="136"/>
      <c r="AJ183" s="136"/>
      <c r="AK183" s="136"/>
      <c r="AL183" s="136"/>
      <c r="AM183" s="136"/>
      <c r="AN183" s="136"/>
      <c r="AO183" s="141"/>
      <c r="AP183" s="126">
        <f t="shared" si="4"/>
        <v>0</v>
      </c>
      <c r="AQ183" s="127">
        <f t="shared" si="5"/>
        <v>0</v>
      </c>
    </row>
    <row r="184" spans="1:43" s="68" customFormat="1" ht="14.25" hidden="1" x14ac:dyDescent="0.3">
      <c r="A184" s="192">
        <v>163</v>
      </c>
      <c r="B184" s="136"/>
      <c r="C184" s="137"/>
      <c r="D184" s="138"/>
      <c r="E184" s="139"/>
      <c r="F184" s="136"/>
      <c r="G184" s="139"/>
      <c r="H184" s="287"/>
      <c r="I184" s="292"/>
      <c r="J184" s="140"/>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c r="AH184" s="136"/>
      <c r="AI184" s="136"/>
      <c r="AJ184" s="136"/>
      <c r="AK184" s="136"/>
      <c r="AL184" s="136"/>
      <c r="AM184" s="136"/>
      <c r="AN184" s="136"/>
      <c r="AO184" s="141"/>
      <c r="AP184" s="126">
        <f t="shared" si="4"/>
        <v>0</v>
      </c>
      <c r="AQ184" s="127">
        <f t="shared" si="5"/>
        <v>0</v>
      </c>
    </row>
    <row r="185" spans="1:43" s="68" customFormat="1" ht="14.25" hidden="1" x14ac:dyDescent="0.3">
      <c r="A185" s="192">
        <v>164</v>
      </c>
      <c r="B185" s="136"/>
      <c r="C185" s="137"/>
      <c r="D185" s="138"/>
      <c r="E185" s="139"/>
      <c r="F185" s="136"/>
      <c r="G185" s="139"/>
      <c r="H185" s="287"/>
      <c r="I185" s="292"/>
      <c r="J185" s="140"/>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c r="AH185" s="136"/>
      <c r="AI185" s="136"/>
      <c r="AJ185" s="136"/>
      <c r="AK185" s="136"/>
      <c r="AL185" s="136"/>
      <c r="AM185" s="136"/>
      <c r="AN185" s="136"/>
      <c r="AO185" s="141"/>
      <c r="AP185" s="126">
        <f t="shared" si="4"/>
        <v>0</v>
      </c>
      <c r="AQ185" s="127">
        <f t="shared" si="5"/>
        <v>0</v>
      </c>
    </row>
    <row r="186" spans="1:43" s="68" customFormat="1" ht="14.25" hidden="1" x14ac:dyDescent="0.3">
      <c r="A186" s="192">
        <v>165</v>
      </c>
      <c r="B186" s="136"/>
      <c r="C186" s="137"/>
      <c r="D186" s="138"/>
      <c r="E186" s="139"/>
      <c r="F186" s="136"/>
      <c r="G186" s="139"/>
      <c r="H186" s="287"/>
      <c r="I186" s="292"/>
      <c r="J186" s="140"/>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c r="AH186" s="136"/>
      <c r="AI186" s="136"/>
      <c r="AJ186" s="136"/>
      <c r="AK186" s="136"/>
      <c r="AL186" s="136"/>
      <c r="AM186" s="136"/>
      <c r="AN186" s="136"/>
      <c r="AO186" s="141"/>
      <c r="AP186" s="126">
        <f t="shared" si="4"/>
        <v>0</v>
      </c>
      <c r="AQ186" s="127">
        <f t="shared" si="5"/>
        <v>0</v>
      </c>
    </row>
    <row r="187" spans="1:43" s="68" customFormat="1" ht="14.25" hidden="1" x14ac:dyDescent="0.3">
      <c r="A187" s="192">
        <v>166</v>
      </c>
      <c r="B187" s="136"/>
      <c r="C187" s="137"/>
      <c r="D187" s="138"/>
      <c r="E187" s="139"/>
      <c r="F187" s="136"/>
      <c r="G187" s="139"/>
      <c r="H187" s="287"/>
      <c r="I187" s="292"/>
      <c r="J187" s="140"/>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c r="AH187" s="136"/>
      <c r="AI187" s="136"/>
      <c r="AJ187" s="136"/>
      <c r="AK187" s="136"/>
      <c r="AL187" s="136"/>
      <c r="AM187" s="136"/>
      <c r="AN187" s="136"/>
      <c r="AO187" s="141"/>
      <c r="AP187" s="126">
        <f t="shared" si="4"/>
        <v>0</v>
      </c>
      <c r="AQ187" s="127">
        <f t="shared" si="5"/>
        <v>0</v>
      </c>
    </row>
    <row r="188" spans="1:43" s="68" customFormat="1" ht="14.25" hidden="1" x14ac:dyDescent="0.3">
      <c r="A188" s="192">
        <v>167</v>
      </c>
      <c r="B188" s="136"/>
      <c r="C188" s="137"/>
      <c r="D188" s="138"/>
      <c r="E188" s="139"/>
      <c r="F188" s="136"/>
      <c r="G188" s="139"/>
      <c r="H188" s="287"/>
      <c r="I188" s="292"/>
      <c r="J188" s="140"/>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c r="AH188" s="136"/>
      <c r="AI188" s="136"/>
      <c r="AJ188" s="136"/>
      <c r="AK188" s="136"/>
      <c r="AL188" s="136"/>
      <c r="AM188" s="136"/>
      <c r="AN188" s="136"/>
      <c r="AO188" s="141"/>
      <c r="AP188" s="126">
        <f t="shared" si="4"/>
        <v>0</v>
      </c>
      <c r="AQ188" s="127">
        <f t="shared" si="5"/>
        <v>0</v>
      </c>
    </row>
    <row r="189" spans="1:43" s="68" customFormat="1" ht="14.25" hidden="1" x14ac:dyDescent="0.3">
      <c r="A189" s="192">
        <v>168</v>
      </c>
      <c r="B189" s="136"/>
      <c r="C189" s="137"/>
      <c r="D189" s="138"/>
      <c r="E189" s="139"/>
      <c r="F189" s="136"/>
      <c r="G189" s="139"/>
      <c r="H189" s="287"/>
      <c r="I189" s="292"/>
      <c r="J189" s="140"/>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c r="AH189" s="136"/>
      <c r="AI189" s="136"/>
      <c r="AJ189" s="136"/>
      <c r="AK189" s="136"/>
      <c r="AL189" s="136"/>
      <c r="AM189" s="136"/>
      <c r="AN189" s="136"/>
      <c r="AO189" s="141"/>
      <c r="AP189" s="126">
        <f t="shared" si="4"/>
        <v>0</v>
      </c>
      <c r="AQ189" s="127">
        <f t="shared" si="5"/>
        <v>0</v>
      </c>
    </row>
    <row r="190" spans="1:43" s="68" customFormat="1" ht="14.25" hidden="1" x14ac:dyDescent="0.3">
      <c r="A190" s="192">
        <v>169</v>
      </c>
      <c r="B190" s="136"/>
      <c r="C190" s="137"/>
      <c r="D190" s="138"/>
      <c r="E190" s="139"/>
      <c r="F190" s="136"/>
      <c r="G190" s="139"/>
      <c r="H190" s="287"/>
      <c r="I190" s="292"/>
      <c r="J190" s="140"/>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c r="AH190" s="136"/>
      <c r="AI190" s="136"/>
      <c r="AJ190" s="136"/>
      <c r="AK190" s="136"/>
      <c r="AL190" s="136"/>
      <c r="AM190" s="136"/>
      <c r="AN190" s="136"/>
      <c r="AO190" s="141"/>
      <c r="AP190" s="126">
        <f t="shared" si="4"/>
        <v>0</v>
      </c>
      <c r="AQ190" s="127">
        <f t="shared" si="5"/>
        <v>0</v>
      </c>
    </row>
    <row r="191" spans="1:43" s="68" customFormat="1" ht="14.25" hidden="1" x14ac:dyDescent="0.3">
      <c r="A191" s="192">
        <v>170</v>
      </c>
      <c r="B191" s="136"/>
      <c r="C191" s="137"/>
      <c r="D191" s="138"/>
      <c r="E191" s="139"/>
      <c r="F191" s="136"/>
      <c r="G191" s="139"/>
      <c r="H191" s="287"/>
      <c r="I191" s="292"/>
      <c r="J191" s="140"/>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c r="AJ191" s="136"/>
      <c r="AK191" s="136"/>
      <c r="AL191" s="136"/>
      <c r="AM191" s="136"/>
      <c r="AN191" s="136"/>
      <c r="AO191" s="141"/>
      <c r="AP191" s="126">
        <f t="shared" si="4"/>
        <v>0</v>
      </c>
      <c r="AQ191" s="127">
        <f t="shared" si="5"/>
        <v>0</v>
      </c>
    </row>
    <row r="192" spans="1:43" s="68" customFormat="1" ht="14.25" hidden="1" x14ac:dyDescent="0.3">
      <c r="A192" s="192">
        <v>171</v>
      </c>
      <c r="B192" s="136"/>
      <c r="C192" s="137"/>
      <c r="D192" s="138"/>
      <c r="E192" s="139"/>
      <c r="F192" s="136"/>
      <c r="G192" s="139"/>
      <c r="H192" s="287"/>
      <c r="I192" s="292"/>
      <c r="J192" s="140"/>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c r="AH192" s="136"/>
      <c r="AI192" s="136"/>
      <c r="AJ192" s="136"/>
      <c r="AK192" s="136"/>
      <c r="AL192" s="136"/>
      <c r="AM192" s="136"/>
      <c r="AN192" s="136"/>
      <c r="AO192" s="141"/>
      <c r="AP192" s="126">
        <f t="shared" si="4"/>
        <v>0</v>
      </c>
      <c r="AQ192" s="127">
        <f t="shared" si="5"/>
        <v>0</v>
      </c>
    </row>
    <row r="193" spans="1:43" s="68" customFormat="1" ht="14.25" hidden="1" x14ac:dyDescent="0.3">
      <c r="A193" s="192">
        <v>172</v>
      </c>
      <c r="B193" s="136"/>
      <c r="C193" s="137"/>
      <c r="D193" s="138"/>
      <c r="E193" s="139"/>
      <c r="F193" s="136"/>
      <c r="G193" s="139"/>
      <c r="H193" s="287"/>
      <c r="I193" s="292"/>
      <c r="J193" s="140"/>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c r="AH193" s="136"/>
      <c r="AI193" s="136"/>
      <c r="AJ193" s="136"/>
      <c r="AK193" s="136"/>
      <c r="AL193" s="136"/>
      <c r="AM193" s="136"/>
      <c r="AN193" s="136"/>
      <c r="AO193" s="141"/>
      <c r="AP193" s="126">
        <f t="shared" si="4"/>
        <v>0</v>
      </c>
      <c r="AQ193" s="127">
        <f t="shared" si="5"/>
        <v>0</v>
      </c>
    </row>
    <row r="194" spans="1:43" s="68" customFormat="1" ht="14.25" hidden="1" x14ac:dyDescent="0.3">
      <c r="A194" s="192">
        <v>173</v>
      </c>
      <c r="B194" s="136"/>
      <c r="C194" s="137"/>
      <c r="D194" s="138"/>
      <c r="E194" s="139"/>
      <c r="F194" s="136"/>
      <c r="G194" s="139"/>
      <c r="H194" s="287"/>
      <c r="I194" s="292"/>
      <c r="J194" s="140"/>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c r="AH194" s="136"/>
      <c r="AI194" s="136"/>
      <c r="AJ194" s="136"/>
      <c r="AK194" s="136"/>
      <c r="AL194" s="136"/>
      <c r="AM194" s="136"/>
      <c r="AN194" s="136"/>
      <c r="AO194" s="141"/>
      <c r="AP194" s="126">
        <f t="shared" si="4"/>
        <v>0</v>
      </c>
      <c r="AQ194" s="127">
        <f t="shared" si="5"/>
        <v>0</v>
      </c>
    </row>
    <row r="195" spans="1:43" s="68" customFormat="1" ht="14.25" hidden="1" x14ac:dyDescent="0.3">
      <c r="A195" s="192">
        <v>174</v>
      </c>
      <c r="B195" s="136"/>
      <c r="C195" s="137"/>
      <c r="D195" s="138"/>
      <c r="E195" s="139"/>
      <c r="F195" s="136"/>
      <c r="G195" s="139"/>
      <c r="H195" s="287"/>
      <c r="I195" s="292"/>
      <c r="J195" s="140"/>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c r="AH195" s="136"/>
      <c r="AI195" s="136"/>
      <c r="AJ195" s="136"/>
      <c r="AK195" s="136"/>
      <c r="AL195" s="136"/>
      <c r="AM195" s="136"/>
      <c r="AN195" s="136"/>
      <c r="AO195" s="141"/>
      <c r="AP195" s="126">
        <f t="shared" si="4"/>
        <v>0</v>
      </c>
      <c r="AQ195" s="127">
        <f t="shared" si="5"/>
        <v>0</v>
      </c>
    </row>
    <row r="196" spans="1:43" s="68" customFormat="1" ht="14.25" hidden="1" x14ac:dyDescent="0.3">
      <c r="A196" s="192">
        <v>175</v>
      </c>
      <c r="B196" s="136"/>
      <c r="C196" s="137"/>
      <c r="D196" s="138"/>
      <c r="E196" s="139"/>
      <c r="F196" s="136"/>
      <c r="G196" s="139"/>
      <c r="H196" s="287"/>
      <c r="I196" s="292"/>
      <c r="J196" s="140"/>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c r="AH196" s="136"/>
      <c r="AI196" s="136"/>
      <c r="AJ196" s="136"/>
      <c r="AK196" s="136"/>
      <c r="AL196" s="136"/>
      <c r="AM196" s="136"/>
      <c r="AN196" s="136"/>
      <c r="AO196" s="141"/>
      <c r="AP196" s="126">
        <f t="shared" si="4"/>
        <v>0</v>
      </c>
      <c r="AQ196" s="127">
        <f t="shared" si="5"/>
        <v>0</v>
      </c>
    </row>
    <row r="197" spans="1:43" s="68" customFormat="1" ht="14.25" hidden="1" x14ac:dyDescent="0.3">
      <c r="A197" s="192">
        <v>176</v>
      </c>
      <c r="B197" s="136"/>
      <c r="C197" s="137"/>
      <c r="D197" s="138"/>
      <c r="E197" s="139"/>
      <c r="F197" s="136"/>
      <c r="G197" s="139"/>
      <c r="H197" s="287"/>
      <c r="I197" s="292"/>
      <c r="J197" s="140"/>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c r="AH197" s="136"/>
      <c r="AI197" s="136"/>
      <c r="AJ197" s="136"/>
      <c r="AK197" s="136"/>
      <c r="AL197" s="136"/>
      <c r="AM197" s="136"/>
      <c r="AN197" s="136"/>
      <c r="AO197" s="141"/>
      <c r="AP197" s="126">
        <f t="shared" si="4"/>
        <v>0</v>
      </c>
      <c r="AQ197" s="127">
        <f t="shared" si="5"/>
        <v>0</v>
      </c>
    </row>
    <row r="198" spans="1:43" s="68" customFormat="1" ht="14.25" hidden="1" x14ac:dyDescent="0.3">
      <c r="A198" s="192">
        <v>177</v>
      </c>
      <c r="B198" s="136"/>
      <c r="C198" s="137"/>
      <c r="D198" s="138"/>
      <c r="E198" s="139"/>
      <c r="F198" s="136"/>
      <c r="G198" s="139"/>
      <c r="H198" s="287"/>
      <c r="I198" s="292"/>
      <c r="J198" s="140"/>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c r="AH198" s="136"/>
      <c r="AI198" s="136"/>
      <c r="AJ198" s="136"/>
      <c r="AK198" s="136"/>
      <c r="AL198" s="136"/>
      <c r="AM198" s="136"/>
      <c r="AN198" s="136"/>
      <c r="AO198" s="141"/>
      <c r="AP198" s="126">
        <f t="shared" si="4"/>
        <v>0</v>
      </c>
      <c r="AQ198" s="127">
        <f t="shared" si="5"/>
        <v>0</v>
      </c>
    </row>
    <row r="199" spans="1:43" s="68" customFormat="1" ht="14.25" hidden="1" x14ac:dyDescent="0.3">
      <c r="A199" s="192">
        <v>178</v>
      </c>
      <c r="B199" s="136"/>
      <c r="C199" s="137"/>
      <c r="D199" s="138"/>
      <c r="E199" s="139"/>
      <c r="F199" s="136"/>
      <c r="G199" s="139"/>
      <c r="H199" s="287"/>
      <c r="I199" s="292"/>
      <c r="J199" s="140"/>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c r="AH199" s="136"/>
      <c r="AI199" s="136"/>
      <c r="AJ199" s="136"/>
      <c r="AK199" s="136"/>
      <c r="AL199" s="136"/>
      <c r="AM199" s="136"/>
      <c r="AN199" s="136"/>
      <c r="AO199" s="141"/>
      <c r="AP199" s="126">
        <f t="shared" si="4"/>
        <v>0</v>
      </c>
      <c r="AQ199" s="127">
        <f t="shared" si="5"/>
        <v>0</v>
      </c>
    </row>
    <row r="200" spans="1:43" s="68" customFormat="1" ht="14.25" hidden="1" x14ac:dyDescent="0.3">
      <c r="A200" s="192">
        <v>179</v>
      </c>
      <c r="B200" s="136"/>
      <c r="C200" s="137"/>
      <c r="D200" s="138"/>
      <c r="E200" s="139"/>
      <c r="F200" s="136"/>
      <c r="G200" s="139"/>
      <c r="H200" s="287"/>
      <c r="I200" s="292"/>
      <c r="J200" s="140"/>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c r="AH200" s="136"/>
      <c r="AI200" s="136"/>
      <c r="AJ200" s="136"/>
      <c r="AK200" s="136"/>
      <c r="AL200" s="136"/>
      <c r="AM200" s="136"/>
      <c r="AN200" s="136"/>
      <c r="AO200" s="141"/>
      <c r="AP200" s="126">
        <f t="shared" si="4"/>
        <v>0</v>
      </c>
      <c r="AQ200" s="127">
        <f t="shared" si="5"/>
        <v>0</v>
      </c>
    </row>
    <row r="201" spans="1:43" s="68" customFormat="1" ht="14.25" hidden="1" x14ac:dyDescent="0.3">
      <c r="A201" s="192">
        <v>180</v>
      </c>
      <c r="B201" s="136"/>
      <c r="C201" s="137"/>
      <c r="D201" s="138"/>
      <c r="E201" s="139"/>
      <c r="F201" s="136"/>
      <c r="G201" s="139"/>
      <c r="H201" s="287"/>
      <c r="I201" s="292"/>
      <c r="J201" s="140"/>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c r="AH201" s="136"/>
      <c r="AI201" s="136"/>
      <c r="AJ201" s="136"/>
      <c r="AK201" s="136"/>
      <c r="AL201" s="136"/>
      <c r="AM201" s="136"/>
      <c r="AN201" s="136"/>
      <c r="AO201" s="141"/>
      <c r="AP201" s="126">
        <f t="shared" si="4"/>
        <v>0</v>
      </c>
      <c r="AQ201" s="127">
        <f t="shared" si="5"/>
        <v>0</v>
      </c>
    </row>
    <row r="202" spans="1:43" s="68" customFormat="1" ht="14.25" hidden="1" x14ac:dyDescent="0.3">
      <c r="A202" s="192">
        <v>181</v>
      </c>
      <c r="B202" s="136"/>
      <c r="C202" s="137"/>
      <c r="D202" s="138"/>
      <c r="E202" s="139"/>
      <c r="F202" s="136"/>
      <c r="G202" s="139"/>
      <c r="H202" s="287"/>
      <c r="I202" s="292"/>
      <c r="J202" s="140"/>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c r="AH202" s="136"/>
      <c r="AI202" s="136"/>
      <c r="AJ202" s="136"/>
      <c r="AK202" s="136"/>
      <c r="AL202" s="136"/>
      <c r="AM202" s="136"/>
      <c r="AN202" s="136"/>
      <c r="AO202" s="141"/>
      <c r="AP202" s="126">
        <f t="shared" si="4"/>
        <v>0</v>
      </c>
      <c r="AQ202" s="127">
        <f t="shared" si="5"/>
        <v>0</v>
      </c>
    </row>
    <row r="203" spans="1:43" s="68" customFormat="1" ht="14.25" hidden="1" x14ac:dyDescent="0.3">
      <c r="A203" s="192">
        <v>182</v>
      </c>
      <c r="B203" s="136"/>
      <c r="C203" s="137"/>
      <c r="D203" s="138"/>
      <c r="E203" s="139"/>
      <c r="F203" s="136"/>
      <c r="G203" s="139"/>
      <c r="H203" s="287"/>
      <c r="I203" s="292"/>
      <c r="J203" s="140"/>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41"/>
      <c r="AP203" s="126">
        <f t="shared" si="4"/>
        <v>0</v>
      </c>
      <c r="AQ203" s="127">
        <f t="shared" si="5"/>
        <v>0</v>
      </c>
    </row>
    <row r="204" spans="1:43" s="68" customFormat="1" ht="14.25" hidden="1" x14ac:dyDescent="0.3">
      <c r="A204" s="192">
        <v>183</v>
      </c>
      <c r="B204" s="136"/>
      <c r="C204" s="137"/>
      <c r="D204" s="138"/>
      <c r="E204" s="139"/>
      <c r="F204" s="136"/>
      <c r="G204" s="139"/>
      <c r="H204" s="287"/>
      <c r="I204" s="292"/>
      <c r="J204" s="140"/>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c r="AH204" s="136"/>
      <c r="AI204" s="136"/>
      <c r="AJ204" s="136"/>
      <c r="AK204" s="136"/>
      <c r="AL204" s="136"/>
      <c r="AM204" s="136"/>
      <c r="AN204" s="136"/>
      <c r="AO204" s="141"/>
      <c r="AP204" s="126">
        <f t="shared" si="4"/>
        <v>0</v>
      </c>
      <c r="AQ204" s="127">
        <f t="shared" si="5"/>
        <v>0</v>
      </c>
    </row>
    <row r="205" spans="1:43" s="68" customFormat="1" ht="14.25" hidden="1" x14ac:dyDescent="0.3">
      <c r="A205" s="192">
        <v>184</v>
      </c>
      <c r="B205" s="136"/>
      <c r="C205" s="137"/>
      <c r="D205" s="138"/>
      <c r="E205" s="139"/>
      <c r="F205" s="136"/>
      <c r="G205" s="139"/>
      <c r="H205" s="287"/>
      <c r="I205" s="292"/>
      <c r="J205" s="140"/>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c r="AH205" s="136"/>
      <c r="AI205" s="136"/>
      <c r="AJ205" s="136"/>
      <c r="AK205" s="136"/>
      <c r="AL205" s="136"/>
      <c r="AM205" s="136"/>
      <c r="AN205" s="136"/>
      <c r="AO205" s="141"/>
      <c r="AP205" s="126">
        <f t="shared" si="4"/>
        <v>0</v>
      </c>
      <c r="AQ205" s="127">
        <f t="shared" si="5"/>
        <v>0</v>
      </c>
    </row>
    <row r="206" spans="1:43" s="68" customFormat="1" ht="14.25" hidden="1" x14ac:dyDescent="0.3">
      <c r="A206" s="192">
        <v>185</v>
      </c>
      <c r="B206" s="136"/>
      <c r="C206" s="137"/>
      <c r="D206" s="138"/>
      <c r="E206" s="139"/>
      <c r="F206" s="136"/>
      <c r="G206" s="139"/>
      <c r="H206" s="287"/>
      <c r="I206" s="292"/>
      <c r="J206" s="140"/>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c r="AH206" s="136"/>
      <c r="AI206" s="136"/>
      <c r="AJ206" s="136"/>
      <c r="AK206" s="136"/>
      <c r="AL206" s="136"/>
      <c r="AM206" s="136"/>
      <c r="AN206" s="136"/>
      <c r="AO206" s="141"/>
      <c r="AP206" s="126">
        <f t="shared" si="4"/>
        <v>0</v>
      </c>
      <c r="AQ206" s="127">
        <f t="shared" si="5"/>
        <v>0</v>
      </c>
    </row>
    <row r="207" spans="1:43" s="68" customFormat="1" ht="14.25" hidden="1" x14ac:dyDescent="0.3">
      <c r="A207" s="192">
        <v>186</v>
      </c>
      <c r="B207" s="136"/>
      <c r="C207" s="137"/>
      <c r="D207" s="138"/>
      <c r="E207" s="139"/>
      <c r="F207" s="136"/>
      <c r="G207" s="139"/>
      <c r="H207" s="287"/>
      <c r="I207" s="292"/>
      <c r="J207" s="140"/>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c r="AH207" s="136"/>
      <c r="AI207" s="136"/>
      <c r="AJ207" s="136"/>
      <c r="AK207" s="136"/>
      <c r="AL207" s="136"/>
      <c r="AM207" s="136"/>
      <c r="AN207" s="136"/>
      <c r="AO207" s="141"/>
      <c r="AP207" s="126">
        <f t="shared" si="4"/>
        <v>0</v>
      </c>
      <c r="AQ207" s="127">
        <f t="shared" si="5"/>
        <v>0</v>
      </c>
    </row>
    <row r="208" spans="1:43" s="68" customFormat="1" ht="14.25" hidden="1" x14ac:dyDescent="0.3">
      <c r="A208" s="192">
        <v>187</v>
      </c>
      <c r="B208" s="136"/>
      <c r="C208" s="137"/>
      <c r="D208" s="138"/>
      <c r="E208" s="139"/>
      <c r="F208" s="136"/>
      <c r="G208" s="139"/>
      <c r="H208" s="287"/>
      <c r="I208" s="292"/>
      <c r="J208" s="140"/>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c r="AH208" s="136"/>
      <c r="AI208" s="136"/>
      <c r="AJ208" s="136"/>
      <c r="AK208" s="136"/>
      <c r="AL208" s="136"/>
      <c r="AM208" s="136"/>
      <c r="AN208" s="136"/>
      <c r="AO208" s="141"/>
      <c r="AP208" s="126">
        <f t="shared" si="4"/>
        <v>0</v>
      </c>
      <c r="AQ208" s="127">
        <f t="shared" si="5"/>
        <v>0</v>
      </c>
    </row>
    <row r="209" spans="1:43" s="68" customFormat="1" ht="14.25" hidden="1" x14ac:dyDescent="0.3">
      <c r="A209" s="192">
        <v>188</v>
      </c>
      <c r="B209" s="136"/>
      <c r="C209" s="137"/>
      <c r="D209" s="138"/>
      <c r="E209" s="139"/>
      <c r="F209" s="136"/>
      <c r="G209" s="139"/>
      <c r="H209" s="287"/>
      <c r="I209" s="292"/>
      <c r="J209" s="140"/>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c r="AH209" s="136"/>
      <c r="AI209" s="136"/>
      <c r="AJ209" s="136"/>
      <c r="AK209" s="136"/>
      <c r="AL209" s="136"/>
      <c r="AM209" s="136"/>
      <c r="AN209" s="136"/>
      <c r="AO209" s="141"/>
      <c r="AP209" s="126">
        <f t="shared" si="4"/>
        <v>0</v>
      </c>
      <c r="AQ209" s="127">
        <f t="shared" si="5"/>
        <v>0</v>
      </c>
    </row>
    <row r="210" spans="1:43" s="68" customFormat="1" ht="14.25" hidden="1" x14ac:dyDescent="0.3">
      <c r="A210" s="192">
        <v>189</v>
      </c>
      <c r="B210" s="136"/>
      <c r="C210" s="137"/>
      <c r="D210" s="138"/>
      <c r="E210" s="139"/>
      <c r="F210" s="136"/>
      <c r="G210" s="139"/>
      <c r="H210" s="287"/>
      <c r="I210" s="292"/>
      <c r="J210" s="140"/>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c r="AH210" s="136"/>
      <c r="AI210" s="136"/>
      <c r="AJ210" s="136"/>
      <c r="AK210" s="136"/>
      <c r="AL210" s="136"/>
      <c r="AM210" s="136"/>
      <c r="AN210" s="136"/>
      <c r="AO210" s="141"/>
      <c r="AP210" s="126">
        <f t="shared" si="4"/>
        <v>0</v>
      </c>
      <c r="AQ210" s="127">
        <f t="shared" si="5"/>
        <v>0</v>
      </c>
    </row>
    <row r="211" spans="1:43" s="68" customFormat="1" ht="14.25" hidden="1" x14ac:dyDescent="0.3">
      <c r="A211" s="192">
        <v>190</v>
      </c>
      <c r="B211" s="136"/>
      <c r="C211" s="137"/>
      <c r="D211" s="138"/>
      <c r="E211" s="139"/>
      <c r="F211" s="136"/>
      <c r="G211" s="139"/>
      <c r="H211" s="287"/>
      <c r="I211" s="292"/>
      <c r="J211" s="140"/>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41"/>
      <c r="AP211" s="126">
        <f t="shared" si="4"/>
        <v>0</v>
      </c>
      <c r="AQ211" s="127">
        <f t="shared" si="5"/>
        <v>0</v>
      </c>
    </row>
    <row r="212" spans="1:43" s="68" customFormat="1" ht="14.25" hidden="1" x14ac:dyDescent="0.3">
      <c r="A212" s="192">
        <v>191</v>
      </c>
      <c r="B212" s="136"/>
      <c r="C212" s="137"/>
      <c r="D212" s="138"/>
      <c r="E212" s="139"/>
      <c r="F212" s="136"/>
      <c r="G212" s="139"/>
      <c r="H212" s="287"/>
      <c r="I212" s="292"/>
      <c r="J212" s="140"/>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c r="AH212" s="136"/>
      <c r="AI212" s="136"/>
      <c r="AJ212" s="136"/>
      <c r="AK212" s="136"/>
      <c r="AL212" s="136"/>
      <c r="AM212" s="136"/>
      <c r="AN212" s="136"/>
      <c r="AO212" s="141"/>
      <c r="AP212" s="126">
        <f t="shared" si="4"/>
        <v>0</v>
      </c>
      <c r="AQ212" s="127">
        <f t="shared" si="5"/>
        <v>0</v>
      </c>
    </row>
    <row r="213" spans="1:43" s="68" customFormat="1" ht="14.25" hidden="1" x14ac:dyDescent="0.3">
      <c r="A213" s="192">
        <v>192</v>
      </c>
      <c r="B213" s="136"/>
      <c r="C213" s="137"/>
      <c r="D213" s="138"/>
      <c r="E213" s="139"/>
      <c r="F213" s="136"/>
      <c r="G213" s="139"/>
      <c r="H213" s="287"/>
      <c r="I213" s="292"/>
      <c r="J213" s="140"/>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c r="AH213" s="136"/>
      <c r="AI213" s="136"/>
      <c r="AJ213" s="136"/>
      <c r="AK213" s="136"/>
      <c r="AL213" s="136"/>
      <c r="AM213" s="136"/>
      <c r="AN213" s="136"/>
      <c r="AO213" s="141"/>
      <c r="AP213" s="126">
        <f t="shared" si="4"/>
        <v>0</v>
      </c>
      <c r="AQ213" s="127">
        <f t="shared" si="5"/>
        <v>0</v>
      </c>
    </row>
    <row r="214" spans="1:43" s="68" customFormat="1" ht="14.25" hidden="1" x14ac:dyDescent="0.3">
      <c r="A214" s="192">
        <v>193</v>
      </c>
      <c r="B214" s="136"/>
      <c r="C214" s="137"/>
      <c r="D214" s="138"/>
      <c r="E214" s="139"/>
      <c r="F214" s="136"/>
      <c r="G214" s="139"/>
      <c r="H214" s="287"/>
      <c r="I214" s="292"/>
      <c r="J214" s="140"/>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c r="AH214" s="136"/>
      <c r="AI214" s="136"/>
      <c r="AJ214" s="136"/>
      <c r="AK214" s="136"/>
      <c r="AL214" s="136"/>
      <c r="AM214" s="136"/>
      <c r="AN214" s="136"/>
      <c r="AO214" s="141"/>
      <c r="AP214" s="126">
        <f t="shared" ref="AP214:AP221" si="6">SUM(J214:AO214)</f>
        <v>0</v>
      </c>
      <c r="AQ214" s="127">
        <f t="shared" ref="AQ214:AQ222" si="7">AP214-B214</f>
        <v>0</v>
      </c>
    </row>
    <row r="215" spans="1:43" s="68" customFormat="1" ht="14.25" hidden="1" x14ac:dyDescent="0.3">
      <c r="A215" s="192">
        <v>194</v>
      </c>
      <c r="B215" s="136"/>
      <c r="C215" s="137"/>
      <c r="D215" s="138"/>
      <c r="E215" s="139"/>
      <c r="F215" s="136"/>
      <c r="G215" s="139"/>
      <c r="H215" s="287"/>
      <c r="I215" s="292"/>
      <c r="J215" s="140"/>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c r="AH215" s="136"/>
      <c r="AI215" s="136"/>
      <c r="AJ215" s="136"/>
      <c r="AK215" s="136"/>
      <c r="AL215" s="136"/>
      <c r="AM215" s="136"/>
      <c r="AN215" s="136"/>
      <c r="AO215" s="141"/>
      <c r="AP215" s="126">
        <f t="shared" si="6"/>
        <v>0</v>
      </c>
      <c r="AQ215" s="127">
        <f t="shared" si="7"/>
        <v>0</v>
      </c>
    </row>
    <row r="216" spans="1:43" s="68" customFormat="1" ht="14.25" hidden="1" x14ac:dyDescent="0.3">
      <c r="A216" s="192">
        <v>195</v>
      </c>
      <c r="B216" s="136"/>
      <c r="C216" s="137"/>
      <c r="D216" s="138"/>
      <c r="E216" s="139"/>
      <c r="F216" s="136"/>
      <c r="G216" s="139"/>
      <c r="H216" s="287"/>
      <c r="I216" s="292"/>
      <c r="J216" s="140"/>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c r="AH216" s="136"/>
      <c r="AI216" s="136"/>
      <c r="AJ216" s="136"/>
      <c r="AK216" s="136"/>
      <c r="AL216" s="136"/>
      <c r="AM216" s="136"/>
      <c r="AN216" s="136"/>
      <c r="AO216" s="141"/>
      <c r="AP216" s="126">
        <f t="shared" si="6"/>
        <v>0</v>
      </c>
      <c r="AQ216" s="127">
        <f t="shared" si="7"/>
        <v>0</v>
      </c>
    </row>
    <row r="217" spans="1:43" s="68" customFormat="1" ht="14.25" hidden="1" x14ac:dyDescent="0.3">
      <c r="A217" s="192">
        <v>196</v>
      </c>
      <c r="B217" s="136"/>
      <c r="C217" s="137"/>
      <c r="D217" s="138"/>
      <c r="E217" s="139"/>
      <c r="F217" s="136"/>
      <c r="G217" s="139"/>
      <c r="H217" s="287"/>
      <c r="I217" s="292"/>
      <c r="J217" s="140"/>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c r="AH217" s="136"/>
      <c r="AI217" s="136"/>
      <c r="AJ217" s="136"/>
      <c r="AK217" s="136"/>
      <c r="AL217" s="136"/>
      <c r="AM217" s="136"/>
      <c r="AN217" s="136"/>
      <c r="AO217" s="141"/>
      <c r="AP217" s="126">
        <f t="shared" si="6"/>
        <v>0</v>
      </c>
      <c r="AQ217" s="127">
        <f t="shared" si="7"/>
        <v>0</v>
      </c>
    </row>
    <row r="218" spans="1:43" s="68" customFormat="1" ht="14.25" hidden="1" x14ac:dyDescent="0.3">
      <c r="A218" s="192">
        <v>197</v>
      </c>
      <c r="B218" s="136"/>
      <c r="C218" s="137"/>
      <c r="D218" s="138"/>
      <c r="E218" s="139"/>
      <c r="F218" s="136"/>
      <c r="G218" s="139"/>
      <c r="H218" s="287"/>
      <c r="I218" s="292"/>
      <c r="J218" s="140"/>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c r="AH218" s="136"/>
      <c r="AI218" s="136"/>
      <c r="AJ218" s="136"/>
      <c r="AK218" s="136"/>
      <c r="AL218" s="136"/>
      <c r="AM218" s="136"/>
      <c r="AN218" s="136"/>
      <c r="AO218" s="141"/>
      <c r="AP218" s="126">
        <f t="shared" si="6"/>
        <v>0</v>
      </c>
      <c r="AQ218" s="127">
        <f t="shared" si="7"/>
        <v>0</v>
      </c>
    </row>
    <row r="219" spans="1:43" s="68" customFormat="1" ht="14.25" hidden="1" x14ac:dyDescent="0.3">
      <c r="A219" s="192">
        <v>198</v>
      </c>
      <c r="B219" s="136"/>
      <c r="C219" s="137"/>
      <c r="D219" s="138"/>
      <c r="E219" s="139"/>
      <c r="F219" s="136"/>
      <c r="G219" s="139"/>
      <c r="H219" s="287"/>
      <c r="I219" s="292"/>
      <c r="J219" s="140"/>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c r="AH219" s="136"/>
      <c r="AI219" s="136"/>
      <c r="AJ219" s="136"/>
      <c r="AK219" s="136"/>
      <c r="AL219" s="136"/>
      <c r="AM219" s="136"/>
      <c r="AN219" s="136"/>
      <c r="AO219" s="141"/>
      <c r="AP219" s="126">
        <f t="shared" si="6"/>
        <v>0</v>
      </c>
      <c r="AQ219" s="127">
        <f t="shared" si="7"/>
        <v>0</v>
      </c>
    </row>
    <row r="220" spans="1:43" s="68" customFormat="1" ht="14.25" hidden="1" x14ac:dyDescent="0.3">
      <c r="A220" s="192">
        <v>199</v>
      </c>
      <c r="B220" s="136"/>
      <c r="C220" s="137"/>
      <c r="D220" s="138"/>
      <c r="E220" s="139"/>
      <c r="F220" s="136"/>
      <c r="G220" s="139"/>
      <c r="H220" s="287"/>
      <c r="I220" s="292"/>
      <c r="J220" s="140"/>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c r="AH220" s="136"/>
      <c r="AI220" s="136"/>
      <c r="AJ220" s="136"/>
      <c r="AK220" s="136"/>
      <c r="AL220" s="136"/>
      <c r="AM220" s="136"/>
      <c r="AN220" s="136"/>
      <c r="AO220" s="141"/>
      <c r="AP220" s="126">
        <f t="shared" si="6"/>
        <v>0</v>
      </c>
      <c r="AQ220" s="127">
        <f t="shared" si="7"/>
        <v>0</v>
      </c>
    </row>
    <row r="221" spans="1:43" s="68" customFormat="1" ht="14.25" hidden="1" x14ac:dyDescent="0.3">
      <c r="A221" s="193">
        <v>200</v>
      </c>
      <c r="B221" s="145"/>
      <c r="C221" s="146"/>
      <c r="D221" s="147"/>
      <c r="E221" s="148"/>
      <c r="F221" s="145"/>
      <c r="G221" s="148"/>
      <c r="H221" s="293"/>
      <c r="I221" s="294"/>
      <c r="J221" s="143"/>
      <c r="K221" s="142"/>
      <c r="L221" s="142"/>
      <c r="M221" s="142"/>
      <c r="N221" s="142"/>
      <c r="O221" s="142"/>
      <c r="P221" s="142"/>
      <c r="Q221" s="142"/>
      <c r="R221" s="142"/>
      <c r="S221" s="142"/>
      <c r="T221" s="142"/>
      <c r="U221" s="142"/>
      <c r="V221" s="142"/>
      <c r="W221" s="142"/>
      <c r="X221" s="142"/>
      <c r="Y221" s="142"/>
      <c r="Z221" s="142"/>
      <c r="AA221" s="142"/>
      <c r="AB221" s="142"/>
      <c r="AC221" s="142"/>
      <c r="AD221" s="142"/>
      <c r="AE221" s="142"/>
      <c r="AF221" s="142"/>
      <c r="AG221" s="142"/>
      <c r="AH221" s="142"/>
      <c r="AI221" s="142"/>
      <c r="AJ221" s="142"/>
      <c r="AK221" s="142"/>
      <c r="AL221" s="142"/>
      <c r="AM221" s="142"/>
      <c r="AN221" s="142"/>
      <c r="AO221" s="158"/>
      <c r="AP221" s="128">
        <f t="shared" si="6"/>
        <v>0</v>
      </c>
      <c r="AQ221" s="129">
        <f t="shared" si="7"/>
        <v>0</v>
      </c>
    </row>
    <row r="222" spans="1:43" x14ac:dyDescent="0.25">
      <c r="A222" s="194"/>
      <c r="B222" s="130">
        <f>SUM(B22:B221)</f>
        <v>0</v>
      </c>
      <c r="C222" s="131"/>
      <c r="D222" s="131"/>
      <c r="E222" s="131"/>
      <c r="F222" s="132">
        <f>COUNTIF(F22:F221,"yes")</f>
        <v>0</v>
      </c>
      <c r="G222" s="131"/>
      <c r="H222" s="131"/>
      <c r="I222" s="149"/>
      <c r="J222" s="133">
        <f>SUM(J22:J221)</f>
        <v>0</v>
      </c>
      <c r="K222" s="134">
        <f>SUM(K22:K221)</f>
        <v>0</v>
      </c>
      <c r="L222" s="134">
        <f t="shared" ref="L222:AO222" si="8">SUM(L22:L221)</f>
        <v>0</v>
      </c>
      <c r="M222" s="134">
        <f t="shared" si="8"/>
        <v>0</v>
      </c>
      <c r="N222" s="134">
        <f t="shared" si="8"/>
        <v>0</v>
      </c>
      <c r="O222" s="134">
        <f t="shared" si="8"/>
        <v>0</v>
      </c>
      <c r="P222" s="134">
        <f t="shared" si="8"/>
        <v>0</v>
      </c>
      <c r="Q222" s="134">
        <f t="shared" si="8"/>
        <v>0</v>
      </c>
      <c r="R222" s="134">
        <f t="shared" si="8"/>
        <v>0</v>
      </c>
      <c r="S222" s="134">
        <f t="shared" si="8"/>
        <v>0</v>
      </c>
      <c r="T222" s="134">
        <f t="shared" si="8"/>
        <v>0</v>
      </c>
      <c r="U222" s="134">
        <f t="shared" si="8"/>
        <v>0</v>
      </c>
      <c r="V222" s="134">
        <f t="shared" si="8"/>
        <v>0</v>
      </c>
      <c r="W222" s="134">
        <f t="shared" si="8"/>
        <v>0</v>
      </c>
      <c r="X222" s="134">
        <f t="shared" si="8"/>
        <v>0</v>
      </c>
      <c r="Y222" s="134">
        <f t="shared" si="8"/>
        <v>0</v>
      </c>
      <c r="Z222" s="134">
        <f t="shared" si="8"/>
        <v>0</v>
      </c>
      <c r="AA222" s="134">
        <f t="shared" si="8"/>
        <v>0</v>
      </c>
      <c r="AB222" s="134">
        <f t="shared" si="8"/>
        <v>0</v>
      </c>
      <c r="AC222" s="134">
        <f t="shared" si="8"/>
        <v>0</v>
      </c>
      <c r="AD222" s="134">
        <f t="shared" si="8"/>
        <v>0</v>
      </c>
      <c r="AE222" s="134">
        <f t="shared" si="8"/>
        <v>0</v>
      </c>
      <c r="AF222" s="134">
        <f t="shared" si="8"/>
        <v>0</v>
      </c>
      <c r="AG222" s="134">
        <f t="shared" si="8"/>
        <v>0</v>
      </c>
      <c r="AH222" s="134">
        <f t="shared" si="8"/>
        <v>0</v>
      </c>
      <c r="AI222" s="134">
        <f t="shared" si="8"/>
        <v>0</v>
      </c>
      <c r="AJ222" s="134">
        <f t="shared" si="8"/>
        <v>0</v>
      </c>
      <c r="AK222" s="134">
        <f t="shared" si="8"/>
        <v>0</v>
      </c>
      <c r="AL222" s="134">
        <f t="shared" si="8"/>
        <v>0</v>
      </c>
      <c r="AM222" s="134">
        <f t="shared" si="8"/>
        <v>0</v>
      </c>
      <c r="AN222" s="134">
        <f t="shared" si="8"/>
        <v>0</v>
      </c>
      <c r="AO222" s="134">
        <f t="shared" si="8"/>
        <v>0</v>
      </c>
      <c r="AP222" s="133">
        <f>SUM(AP22:AP221)</f>
        <v>0</v>
      </c>
      <c r="AQ222" s="135">
        <f t="shared" si="7"/>
        <v>0</v>
      </c>
    </row>
    <row r="223" spans="1:43" x14ac:dyDescent="0.25">
      <c r="F223" s="51"/>
    </row>
    <row r="224" spans="1:43" x14ac:dyDescent="0.25">
      <c r="F224" s="51"/>
    </row>
  </sheetData>
  <sheetProtection sheet="1" selectLockedCells="1"/>
  <mergeCells count="231">
    <mergeCell ref="H221:I221"/>
    <mergeCell ref="H215:I215"/>
    <mergeCell ref="H216:I216"/>
    <mergeCell ref="H217:I217"/>
    <mergeCell ref="H218:I218"/>
    <mergeCell ref="H219:I219"/>
    <mergeCell ref="H220:I220"/>
    <mergeCell ref="H209:I209"/>
    <mergeCell ref="H210:I210"/>
    <mergeCell ref="H211:I211"/>
    <mergeCell ref="H212:I212"/>
    <mergeCell ref="H213:I213"/>
    <mergeCell ref="H214:I214"/>
    <mergeCell ref="H203:I203"/>
    <mergeCell ref="H204:I204"/>
    <mergeCell ref="H205:I205"/>
    <mergeCell ref="H206:I206"/>
    <mergeCell ref="H207:I207"/>
    <mergeCell ref="H208:I208"/>
    <mergeCell ref="H197:I197"/>
    <mergeCell ref="H198:I198"/>
    <mergeCell ref="H199:I199"/>
    <mergeCell ref="H200:I200"/>
    <mergeCell ref="H201:I201"/>
    <mergeCell ref="H202:I202"/>
    <mergeCell ref="H191:I191"/>
    <mergeCell ref="H192:I192"/>
    <mergeCell ref="H193:I193"/>
    <mergeCell ref="H194:I194"/>
    <mergeCell ref="H195:I195"/>
    <mergeCell ref="H196:I196"/>
    <mergeCell ref="H185:I185"/>
    <mergeCell ref="H186:I186"/>
    <mergeCell ref="H187:I187"/>
    <mergeCell ref="H188:I188"/>
    <mergeCell ref="H189:I189"/>
    <mergeCell ref="H190:I190"/>
    <mergeCell ref="H179:I179"/>
    <mergeCell ref="H180:I180"/>
    <mergeCell ref="H181:I181"/>
    <mergeCell ref="H182:I182"/>
    <mergeCell ref="H183:I183"/>
    <mergeCell ref="H184:I184"/>
    <mergeCell ref="H173:I173"/>
    <mergeCell ref="H174:I174"/>
    <mergeCell ref="H175:I175"/>
    <mergeCell ref="H176:I176"/>
    <mergeCell ref="H177:I177"/>
    <mergeCell ref="H178:I178"/>
    <mergeCell ref="H167:I167"/>
    <mergeCell ref="H168:I168"/>
    <mergeCell ref="H169:I169"/>
    <mergeCell ref="H170:I170"/>
    <mergeCell ref="H171:I171"/>
    <mergeCell ref="H172:I172"/>
    <mergeCell ref="H161:I161"/>
    <mergeCell ref="H162:I162"/>
    <mergeCell ref="H163:I163"/>
    <mergeCell ref="H164:I164"/>
    <mergeCell ref="H165:I165"/>
    <mergeCell ref="H166:I166"/>
    <mergeCell ref="H155:I155"/>
    <mergeCell ref="H156:I156"/>
    <mergeCell ref="H157:I157"/>
    <mergeCell ref="H158:I158"/>
    <mergeCell ref="H159:I159"/>
    <mergeCell ref="H160:I160"/>
    <mergeCell ref="H149:I149"/>
    <mergeCell ref="H150:I150"/>
    <mergeCell ref="H151:I151"/>
    <mergeCell ref="H152:I152"/>
    <mergeCell ref="H153:I153"/>
    <mergeCell ref="H154:I154"/>
    <mergeCell ref="H143:I143"/>
    <mergeCell ref="H144:I144"/>
    <mergeCell ref="H145:I145"/>
    <mergeCell ref="H146:I146"/>
    <mergeCell ref="H147:I147"/>
    <mergeCell ref="H148:I148"/>
    <mergeCell ref="H137:I137"/>
    <mergeCell ref="H138:I138"/>
    <mergeCell ref="H139:I139"/>
    <mergeCell ref="H140:I140"/>
    <mergeCell ref="H141:I141"/>
    <mergeCell ref="H142:I142"/>
    <mergeCell ref="H131:I131"/>
    <mergeCell ref="H132:I132"/>
    <mergeCell ref="H133:I133"/>
    <mergeCell ref="H134:I134"/>
    <mergeCell ref="H135:I135"/>
    <mergeCell ref="H136:I136"/>
    <mergeCell ref="H125:I125"/>
    <mergeCell ref="H126:I126"/>
    <mergeCell ref="H127:I127"/>
    <mergeCell ref="H128:I128"/>
    <mergeCell ref="H129:I129"/>
    <mergeCell ref="H130:I130"/>
    <mergeCell ref="H119:I119"/>
    <mergeCell ref="H120:I120"/>
    <mergeCell ref="H121:I121"/>
    <mergeCell ref="H122:I122"/>
    <mergeCell ref="H123:I123"/>
    <mergeCell ref="H124:I124"/>
    <mergeCell ref="H113:I113"/>
    <mergeCell ref="H114:I114"/>
    <mergeCell ref="H115:I115"/>
    <mergeCell ref="H116:I116"/>
    <mergeCell ref="H117:I117"/>
    <mergeCell ref="H118:I118"/>
    <mergeCell ref="H107:I107"/>
    <mergeCell ref="H108:I108"/>
    <mergeCell ref="H109:I109"/>
    <mergeCell ref="H110:I110"/>
    <mergeCell ref="H111:I111"/>
    <mergeCell ref="H112:I112"/>
    <mergeCell ref="H101:I101"/>
    <mergeCell ref="H102:I102"/>
    <mergeCell ref="H103:I103"/>
    <mergeCell ref="H104:I104"/>
    <mergeCell ref="H105:I105"/>
    <mergeCell ref="H106:I106"/>
    <mergeCell ref="H95:I95"/>
    <mergeCell ref="H96:I96"/>
    <mergeCell ref="H97:I97"/>
    <mergeCell ref="H98:I98"/>
    <mergeCell ref="H99:I99"/>
    <mergeCell ref="H100:I100"/>
    <mergeCell ref="H89:I89"/>
    <mergeCell ref="H90:I90"/>
    <mergeCell ref="H91:I91"/>
    <mergeCell ref="H92:I92"/>
    <mergeCell ref="H93:I93"/>
    <mergeCell ref="H94:I94"/>
    <mergeCell ref="H83:I83"/>
    <mergeCell ref="H84:I84"/>
    <mergeCell ref="H85:I85"/>
    <mergeCell ref="H86:I86"/>
    <mergeCell ref="H87:I87"/>
    <mergeCell ref="H88:I88"/>
    <mergeCell ref="H77:I77"/>
    <mergeCell ref="H78:I78"/>
    <mergeCell ref="H79:I79"/>
    <mergeCell ref="H80:I80"/>
    <mergeCell ref="H81:I81"/>
    <mergeCell ref="H82:I82"/>
    <mergeCell ref="H71:I71"/>
    <mergeCell ref="H72:I72"/>
    <mergeCell ref="H73:I73"/>
    <mergeCell ref="H74:I74"/>
    <mergeCell ref="H75:I75"/>
    <mergeCell ref="H76:I76"/>
    <mergeCell ref="H65:I65"/>
    <mergeCell ref="H66:I66"/>
    <mergeCell ref="H67:I67"/>
    <mergeCell ref="H68:I68"/>
    <mergeCell ref="H69:I69"/>
    <mergeCell ref="H70:I70"/>
    <mergeCell ref="H59:I59"/>
    <mergeCell ref="H60:I60"/>
    <mergeCell ref="H61:I61"/>
    <mergeCell ref="H62:I62"/>
    <mergeCell ref="H63:I63"/>
    <mergeCell ref="H64:I64"/>
    <mergeCell ref="H53:I53"/>
    <mergeCell ref="H54:I54"/>
    <mergeCell ref="H55:I55"/>
    <mergeCell ref="H56:I56"/>
    <mergeCell ref="H57:I57"/>
    <mergeCell ref="H58:I58"/>
    <mergeCell ref="H47:I47"/>
    <mergeCell ref="H48:I48"/>
    <mergeCell ref="H49:I49"/>
    <mergeCell ref="H50:I50"/>
    <mergeCell ref="H51:I51"/>
    <mergeCell ref="H52:I52"/>
    <mergeCell ref="H41:I41"/>
    <mergeCell ref="H42:I42"/>
    <mergeCell ref="H43:I43"/>
    <mergeCell ref="H44:I44"/>
    <mergeCell ref="H45:I45"/>
    <mergeCell ref="H46:I46"/>
    <mergeCell ref="H35:I35"/>
    <mergeCell ref="H36:I36"/>
    <mergeCell ref="H37:I37"/>
    <mergeCell ref="H38:I38"/>
    <mergeCell ref="H39:I39"/>
    <mergeCell ref="H40:I40"/>
    <mergeCell ref="H29:I29"/>
    <mergeCell ref="H30:I30"/>
    <mergeCell ref="H31:I31"/>
    <mergeCell ref="H32:I32"/>
    <mergeCell ref="H33:I33"/>
    <mergeCell ref="H34:I34"/>
    <mergeCell ref="H23:I23"/>
    <mergeCell ref="H24:I24"/>
    <mergeCell ref="H25:I25"/>
    <mergeCell ref="H26:I26"/>
    <mergeCell ref="H27:I27"/>
    <mergeCell ref="H28:I28"/>
    <mergeCell ref="D18:G18"/>
    <mergeCell ref="O18:R18"/>
    <mergeCell ref="E20:G20"/>
    <mergeCell ref="AP20:AP21"/>
    <mergeCell ref="AQ20:AQ21"/>
    <mergeCell ref="H22:I22"/>
    <mergeCell ref="D13:G13"/>
    <mergeCell ref="D14:G14"/>
    <mergeCell ref="D15:G15"/>
    <mergeCell ref="J15:L15"/>
    <mergeCell ref="Q15:R15"/>
    <mergeCell ref="A16:C18"/>
    <mergeCell ref="D16:G16"/>
    <mergeCell ref="J16:L16"/>
    <mergeCell ref="Q16:R16"/>
    <mergeCell ref="D17:G17"/>
    <mergeCell ref="D1:F1"/>
    <mergeCell ref="H1:I1"/>
    <mergeCell ref="M1:Q1"/>
    <mergeCell ref="A5:C5"/>
    <mergeCell ref="D5:G5"/>
    <mergeCell ref="P7:R7"/>
    <mergeCell ref="A8:G8"/>
    <mergeCell ref="A9:C11"/>
    <mergeCell ref="D9:G9"/>
    <mergeCell ref="P9:R9"/>
    <mergeCell ref="D10:G10"/>
    <mergeCell ref="O10:S13"/>
    <mergeCell ref="D11:G11"/>
    <mergeCell ref="A12:C15"/>
    <mergeCell ref="D12:G12"/>
    <mergeCell ref="J12:L12"/>
  </mergeCells>
  <conditionalFormatting sqref="C2:D2 J2 M2 Q2">
    <cfRule type="expression" dxfId="11" priority="214">
      <formula>#REF!=0</formula>
    </cfRule>
  </conditionalFormatting>
  <conditionalFormatting sqref="D1">
    <cfRule type="expression" dxfId="10" priority="10">
      <formula>$D$1=0</formula>
    </cfRule>
  </conditionalFormatting>
  <conditionalFormatting sqref="E19:E20">
    <cfRule type="expression" dxfId="9" priority="3">
      <formula>$F$222&gt;0</formula>
    </cfRule>
  </conditionalFormatting>
  <conditionalFormatting sqref="F2:H2">
    <cfRule type="expression" dxfId="8" priority="213">
      <formula>#REF!=0</formula>
    </cfRule>
  </conditionalFormatting>
  <conditionalFormatting sqref="G19">
    <cfRule type="expression" dxfId="7" priority="11">
      <formula>$F$222&gt;0</formula>
    </cfRule>
  </conditionalFormatting>
  <conditionalFormatting sqref="H1">
    <cfRule type="expression" dxfId="6" priority="9">
      <formula>$H$1=0</formula>
    </cfRule>
  </conditionalFormatting>
  <conditionalFormatting sqref="J1">
    <cfRule type="expression" dxfId="5" priority="8">
      <formula>$J$1=0</formula>
    </cfRule>
  </conditionalFormatting>
  <conditionalFormatting sqref="J13:J14">
    <cfRule type="containsText" dxfId="4" priority="4" operator="containsText" text="VTS">
      <formula>NOT(ISERROR(SEARCH("VTS",J13)))</formula>
    </cfRule>
  </conditionalFormatting>
  <conditionalFormatting sqref="M1">
    <cfRule type="expression" dxfId="3" priority="7">
      <formula>$M$1=0</formula>
    </cfRule>
  </conditionalFormatting>
  <conditionalFormatting sqref="N13 M14:N14">
    <cfRule type="containsText" dxfId="2" priority="5" operator="containsText" text="VTS">
      <formula>NOT(ISERROR(SEARCH("VTS",M13)))</formula>
    </cfRule>
  </conditionalFormatting>
  <conditionalFormatting sqref="Q15:Q16">
    <cfRule type="expression" dxfId="1" priority="1">
      <formula>$R$7=1</formula>
    </cfRule>
  </conditionalFormatting>
  <conditionalFormatting sqref="S1:U1">
    <cfRule type="expression" dxfId="0" priority="6">
      <formula>$S$1=0</formula>
    </cfRule>
  </conditionalFormatting>
  <pageMargins left="0.25" right="0.25" top="1.35" bottom="0.5" header="0.25" footer="0.25"/>
  <pageSetup scale="77" orientation="landscape" r:id="rId1"/>
  <headerFooter alignWithMargins="0">
    <oddHeader xml:space="preserve">&amp;L&amp;"Arial,Bold"&amp;14&amp;G
  &amp;"Arial,Regular"&amp;8  &amp;C&amp;"Century Gothic,Bold"&amp;16Viracon Purcase Order Template (Domestic)
&amp;"Century Gothic,Regular"&amp;A&amp;R
</oddHeader>
    <oddFooter>&amp;L&amp;"Century Gothic,Regular"2.4-10112   01/26/2026&amp;R&amp;"Century Gothic,Italic"Page &amp;P of &amp;N</oddFooter>
  </headerFooter>
  <colBreaks count="1" manualBreakCount="1">
    <brk id="41" max="1048575" man="1"/>
  </colBreaks>
  <legacyDrawingHF r:id="rId2"/>
  <extLst>
    <ext xmlns:x14="http://schemas.microsoft.com/office/spreadsheetml/2009/9/main" uri="{78C0D931-6437-407d-A8EE-F0AAD7539E65}">
      <x14:conditionalFormattings>
        <x14:conditionalFormatting xmlns:xm="http://schemas.microsoft.com/office/excel/2006/main">
          <x14:cfRule type="iconSet" priority="212" id="{FEE6A74F-B352-4049-A02D-5B630E7F17CE}">
            <x14:iconSet iconSet="3Symbols2" custom="1">
              <x14:cfvo type="percent">
                <xm:f>0</xm:f>
              </x14:cfvo>
              <x14:cfvo type="num">
                <xm:f>0</xm:f>
              </x14:cfvo>
              <x14:cfvo type="num">
                <xm:f>1</xm:f>
              </x14:cfvo>
              <x14:cfIcon iconSet="3Symbols2" iconId="0"/>
              <x14:cfIcon iconSet="3Symbols2" iconId="2"/>
              <x14:cfIcon iconSet="3Symbols2" iconId="0"/>
            </x14:iconSet>
          </x14:cfRule>
          <xm:sqref>AQ22</xm:sqref>
        </x14:conditionalFormatting>
        <x14:conditionalFormatting xmlns:xm="http://schemas.microsoft.com/office/excel/2006/main">
          <x14:cfRule type="iconSet" priority="156" id="{4382991B-414D-4EE4-B9F9-0EA865D08270}">
            <x14:iconSet iconSet="3Symbols2" custom="1">
              <x14:cfvo type="percent">
                <xm:f>0</xm:f>
              </x14:cfvo>
              <x14:cfvo type="num">
                <xm:f>0</xm:f>
              </x14:cfvo>
              <x14:cfvo type="num">
                <xm:f>1</xm:f>
              </x14:cfvo>
              <x14:cfIcon iconSet="3Symbols2" iconId="0"/>
              <x14:cfIcon iconSet="3Symbols2" iconId="2"/>
              <x14:cfIcon iconSet="3Symbols2" iconId="0"/>
            </x14:iconSet>
          </x14:cfRule>
          <xm:sqref>AQ23</xm:sqref>
        </x14:conditionalFormatting>
        <x14:conditionalFormatting xmlns:xm="http://schemas.microsoft.com/office/excel/2006/main">
          <x14:cfRule type="iconSet" priority="157" id="{EC62FFFB-41F9-4FED-B31E-954A5848D295}">
            <x14:iconSet iconSet="3Symbols2" custom="1">
              <x14:cfvo type="percent">
                <xm:f>0</xm:f>
              </x14:cfvo>
              <x14:cfvo type="num">
                <xm:f>0</xm:f>
              </x14:cfvo>
              <x14:cfvo type="num">
                <xm:f>1</xm:f>
              </x14:cfvo>
              <x14:cfIcon iconSet="3Symbols2" iconId="0"/>
              <x14:cfIcon iconSet="3Symbols2" iconId="2"/>
              <x14:cfIcon iconSet="3Symbols2" iconId="0"/>
            </x14:iconSet>
          </x14:cfRule>
          <xm:sqref>AQ24</xm:sqref>
        </x14:conditionalFormatting>
        <x14:conditionalFormatting xmlns:xm="http://schemas.microsoft.com/office/excel/2006/main">
          <x14:cfRule type="iconSet" priority="158" id="{CD71E842-CF3E-4D98-9BCC-BAA647F9A2DD}">
            <x14:iconSet iconSet="3Symbols2" custom="1">
              <x14:cfvo type="percent">
                <xm:f>0</xm:f>
              </x14:cfvo>
              <x14:cfvo type="num">
                <xm:f>0</xm:f>
              </x14:cfvo>
              <x14:cfvo type="num">
                <xm:f>1</xm:f>
              </x14:cfvo>
              <x14:cfIcon iconSet="3Symbols2" iconId="0"/>
              <x14:cfIcon iconSet="3Symbols2" iconId="2"/>
              <x14:cfIcon iconSet="3Symbols2" iconId="0"/>
            </x14:iconSet>
          </x14:cfRule>
          <xm:sqref>AQ25</xm:sqref>
        </x14:conditionalFormatting>
        <x14:conditionalFormatting xmlns:xm="http://schemas.microsoft.com/office/excel/2006/main">
          <x14:cfRule type="iconSet" priority="159" id="{D645E78F-16DC-47E1-8FC5-B2418188623C}">
            <x14:iconSet iconSet="3Symbols2" custom="1">
              <x14:cfvo type="percent">
                <xm:f>0</xm:f>
              </x14:cfvo>
              <x14:cfvo type="num">
                <xm:f>0</xm:f>
              </x14:cfvo>
              <x14:cfvo type="num">
                <xm:f>1</xm:f>
              </x14:cfvo>
              <x14:cfIcon iconSet="3Symbols2" iconId="0"/>
              <x14:cfIcon iconSet="3Symbols2" iconId="2"/>
              <x14:cfIcon iconSet="3Symbols2" iconId="0"/>
            </x14:iconSet>
          </x14:cfRule>
          <xm:sqref>AQ26</xm:sqref>
        </x14:conditionalFormatting>
        <x14:conditionalFormatting xmlns:xm="http://schemas.microsoft.com/office/excel/2006/main">
          <x14:cfRule type="iconSet" priority="160" id="{DFBB74A9-F0EC-4138-90AA-A24260FB0293}">
            <x14:iconSet iconSet="3Symbols2" custom="1">
              <x14:cfvo type="percent">
                <xm:f>0</xm:f>
              </x14:cfvo>
              <x14:cfvo type="num">
                <xm:f>0</xm:f>
              </x14:cfvo>
              <x14:cfvo type="num">
                <xm:f>1</xm:f>
              </x14:cfvo>
              <x14:cfIcon iconSet="3Symbols2" iconId="0"/>
              <x14:cfIcon iconSet="3Symbols2" iconId="2"/>
              <x14:cfIcon iconSet="3Symbols2" iconId="0"/>
            </x14:iconSet>
          </x14:cfRule>
          <xm:sqref>AQ27</xm:sqref>
        </x14:conditionalFormatting>
        <x14:conditionalFormatting xmlns:xm="http://schemas.microsoft.com/office/excel/2006/main">
          <x14:cfRule type="iconSet" priority="161" id="{520C2DAD-4FDB-4C00-9B33-0C0103BB903E}">
            <x14:iconSet iconSet="3Symbols2" custom="1">
              <x14:cfvo type="percent">
                <xm:f>0</xm:f>
              </x14:cfvo>
              <x14:cfvo type="num">
                <xm:f>0</xm:f>
              </x14:cfvo>
              <x14:cfvo type="num">
                <xm:f>1</xm:f>
              </x14:cfvo>
              <x14:cfIcon iconSet="3Symbols2" iconId="0"/>
              <x14:cfIcon iconSet="3Symbols2" iconId="2"/>
              <x14:cfIcon iconSet="3Symbols2" iconId="0"/>
            </x14:iconSet>
          </x14:cfRule>
          <xm:sqref>AQ28</xm:sqref>
        </x14:conditionalFormatting>
        <x14:conditionalFormatting xmlns:xm="http://schemas.microsoft.com/office/excel/2006/main">
          <x14:cfRule type="iconSet" priority="162" id="{7B68BFA9-F0A1-4188-ADF0-60F4C261BA7F}">
            <x14:iconSet iconSet="3Symbols2" custom="1">
              <x14:cfvo type="percent">
                <xm:f>0</xm:f>
              </x14:cfvo>
              <x14:cfvo type="num">
                <xm:f>0</xm:f>
              </x14:cfvo>
              <x14:cfvo type="num">
                <xm:f>1</xm:f>
              </x14:cfvo>
              <x14:cfIcon iconSet="3Symbols2" iconId="0"/>
              <x14:cfIcon iconSet="3Symbols2" iconId="2"/>
              <x14:cfIcon iconSet="3Symbols2" iconId="0"/>
            </x14:iconSet>
          </x14:cfRule>
          <xm:sqref>AQ29</xm:sqref>
        </x14:conditionalFormatting>
        <x14:conditionalFormatting xmlns:xm="http://schemas.microsoft.com/office/excel/2006/main">
          <x14:cfRule type="iconSet" priority="163" id="{4456E88C-EADC-4124-96FD-1D092DF15EB8}">
            <x14:iconSet iconSet="3Symbols2" custom="1">
              <x14:cfvo type="percent">
                <xm:f>0</xm:f>
              </x14:cfvo>
              <x14:cfvo type="num">
                <xm:f>0</xm:f>
              </x14:cfvo>
              <x14:cfvo type="num">
                <xm:f>1</xm:f>
              </x14:cfvo>
              <x14:cfIcon iconSet="3Symbols2" iconId="0"/>
              <x14:cfIcon iconSet="3Symbols2" iconId="2"/>
              <x14:cfIcon iconSet="3Symbols2" iconId="0"/>
            </x14:iconSet>
          </x14:cfRule>
          <xm:sqref>AQ30</xm:sqref>
        </x14:conditionalFormatting>
        <x14:conditionalFormatting xmlns:xm="http://schemas.microsoft.com/office/excel/2006/main">
          <x14:cfRule type="iconSet" priority="164" id="{785B8C6B-0455-42BB-B48E-E3EAB4FCB04A}">
            <x14:iconSet iconSet="3Symbols2" custom="1">
              <x14:cfvo type="percent">
                <xm:f>0</xm:f>
              </x14:cfvo>
              <x14:cfvo type="num">
                <xm:f>0</xm:f>
              </x14:cfvo>
              <x14:cfvo type="num">
                <xm:f>1</xm:f>
              </x14:cfvo>
              <x14:cfIcon iconSet="3Symbols2" iconId="0"/>
              <x14:cfIcon iconSet="3Symbols2" iconId="2"/>
              <x14:cfIcon iconSet="3Symbols2" iconId="0"/>
            </x14:iconSet>
          </x14:cfRule>
          <xm:sqref>AQ31</xm:sqref>
        </x14:conditionalFormatting>
        <x14:conditionalFormatting xmlns:xm="http://schemas.microsoft.com/office/excel/2006/main">
          <x14:cfRule type="iconSet" priority="165" id="{CC9C0338-9195-4F7C-9A6E-5AFB2C63040B}">
            <x14:iconSet iconSet="3Symbols2" custom="1">
              <x14:cfvo type="percent">
                <xm:f>0</xm:f>
              </x14:cfvo>
              <x14:cfvo type="num">
                <xm:f>0</xm:f>
              </x14:cfvo>
              <x14:cfvo type="num">
                <xm:f>1</xm:f>
              </x14:cfvo>
              <x14:cfIcon iconSet="3Symbols2" iconId="0"/>
              <x14:cfIcon iconSet="3Symbols2" iconId="2"/>
              <x14:cfIcon iconSet="3Symbols2" iconId="0"/>
            </x14:iconSet>
          </x14:cfRule>
          <xm:sqref>AQ32</xm:sqref>
        </x14:conditionalFormatting>
        <x14:conditionalFormatting xmlns:xm="http://schemas.microsoft.com/office/excel/2006/main">
          <x14:cfRule type="iconSet" priority="166" id="{5103C092-F111-4DB3-9BD7-26646545F1AD}">
            <x14:iconSet iconSet="3Symbols2" custom="1">
              <x14:cfvo type="percent">
                <xm:f>0</xm:f>
              </x14:cfvo>
              <x14:cfvo type="num">
                <xm:f>0</xm:f>
              </x14:cfvo>
              <x14:cfvo type="num">
                <xm:f>1</xm:f>
              </x14:cfvo>
              <x14:cfIcon iconSet="3Symbols2" iconId="0"/>
              <x14:cfIcon iconSet="3Symbols2" iconId="2"/>
              <x14:cfIcon iconSet="3Symbols2" iconId="0"/>
            </x14:iconSet>
          </x14:cfRule>
          <xm:sqref>AQ33</xm:sqref>
        </x14:conditionalFormatting>
        <x14:conditionalFormatting xmlns:xm="http://schemas.microsoft.com/office/excel/2006/main">
          <x14:cfRule type="iconSet" priority="167" id="{6A339058-E64D-458A-830A-C2AB80ECD8BD}">
            <x14:iconSet iconSet="3Symbols2" custom="1">
              <x14:cfvo type="percent">
                <xm:f>0</xm:f>
              </x14:cfvo>
              <x14:cfvo type="num">
                <xm:f>0</xm:f>
              </x14:cfvo>
              <x14:cfvo type="num">
                <xm:f>1</xm:f>
              </x14:cfvo>
              <x14:cfIcon iconSet="3Symbols2" iconId="0"/>
              <x14:cfIcon iconSet="3Symbols2" iconId="2"/>
              <x14:cfIcon iconSet="3Symbols2" iconId="0"/>
            </x14:iconSet>
          </x14:cfRule>
          <xm:sqref>AQ34</xm:sqref>
        </x14:conditionalFormatting>
        <x14:conditionalFormatting xmlns:xm="http://schemas.microsoft.com/office/excel/2006/main">
          <x14:cfRule type="iconSet" priority="168" id="{82EAA690-FCB4-482D-9F03-95CEFEF20775}">
            <x14:iconSet iconSet="3Symbols2" custom="1">
              <x14:cfvo type="percent">
                <xm:f>0</xm:f>
              </x14:cfvo>
              <x14:cfvo type="num">
                <xm:f>0</xm:f>
              </x14:cfvo>
              <x14:cfvo type="num">
                <xm:f>1</xm:f>
              </x14:cfvo>
              <x14:cfIcon iconSet="3Symbols2" iconId="0"/>
              <x14:cfIcon iconSet="3Symbols2" iconId="2"/>
              <x14:cfIcon iconSet="3Symbols2" iconId="0"/>
            </x14:iconSet>
          </x14:cfRule>
          <xm:sqref>AQ35</xm:sqref>
        </x14:conditionalFormatting>
        <x14:conditionalFormatting xmlns:xm="http://schemas.microsoft.com/office/excel/2006/main">
          <x14:cfRule type="iconSet" priority="169" id="{60AB5E60-3F9F-4E6E-85F7-6812F5A80595}">
            <x14:iconSet iconSet="3Symbols2" custom="1">
              <x14:cfvo type="percent">
                <xm:f>0</xm:f>
              </x14:cfvo>
              <x14:cfvo type="num">
                <xm:f>0</xm:f>
              </x14:cfvo>
              <x14:cfvo type="num">
                <xm:f>1</xm:f>
              </x14:cfvo>
              <x14:cfIcon iconSet="3Symbols2" iconId="0"/>
              <x14:cfIcon iconSet="3Symbols2" iconId="2"/>
              <x14:cfIcon iconSet="3Symbols2" iconId="0"/>
            </x14:iconSet>
          </x14:cfRule>
          <xm:sqref>AQ36</xm:sqref>
        </x14:conditionalFormatting>
        <x14:conditionalFormatting xmlns:xm="http://schemas.microsoft.com/office/excel/2006/main">
          <x14:cfRule type="iconSet" priority="170" id="{41D958C3-0C20-4D72-814D-1D894B826165}">
            <x14:iconSet iconSet="3Symbols2" custom="1">
              <x14:cfvo type="percent">
                <xm:f>0</xm:f>
              </x14:cfvo>
              <x14:cfvo type="num">
                <xm:f>0</xm:f>
              </x14:cfvo>
              <x14:cfvo type="num">
                <xm:f>1</xm:f>
              </x14:cfvo>
              <x14:cfIcon iconSet="3Symbols2" iconId="0"/>
              <x14:cfIcon iconSet="3Symbols2" iconId="2"/>
              <x14:cfIcon iconSet="3Symbols2" iconId="0"/>
            </x14:iconSet>
          </x14:cfRule>
          <xm:sqref>AQ37</xm:sqref>
        </x14:conditionalFormatting>
        <x14:conditionalFormatting xmlns:xm="http://schemas.microsoft.com/office/excel/2006/main">
          <x14:cfRule type="iconSet" priority="171" id="{1846A4D2-BDBB-4C84-84C1-FBD78268E89A}">
            <x14:iconSet iconSet="3Symbols2" custom="1">
              <x14:cfvo type="percent">
                <xm:f>0</xm:f>
              </x14:cfvo>
              <x14:cfvo type="num">
                <xm:f>0</xm:f>
              </x14:cfvo>
              <x14:cfvo type="num">
                <xm:f>1</xm:f>
              </x14:cfvo>
              <x14:cfIcon iconSet="3Symbols2" iconId="0"/>
              <x14:cfIcon iconSet="3Symbols2" iconId="2"/>
              <x14:cfIcon iconSet="3Symbols2" iconId="0"/>
            </x14:iconSet>
          </x14:cfRule>
          <xm:sqref>AQ38</xm:sqref>
        </x14:conditionalFormatting>
        <x14:conditionalFormatting xmlns:xm="http://schemas.microsoft.com/office/excel/2006/main">
          <x14:cfRule type="iconSet" priority="172" id="{ECC4447F-4B60-4F47-B6E0-BE8E4CD39C75}">
            <x14:iconSet iconSet="3Symbols2" custom="1">
              <x14:cfvo type="percent">
                <xm:f>0</xm:f>
              </x14:cfvo>
              <x14:cfvo type="num">
                <xm:f>0</xm:f>
              </x14:cfvo>
              <x14:cfvo type="num">
                <xm:f>1</xm:f>
              </x14:cfvo>
              <x14:cfIcon iconSet="3Symbols2" iconId="0"/>
              <x14:cfIcon iconSet="3Symbols2" iconId="2"/>
              <x14:cfIcon iconSet="3Symbols2" iconId="0"/>
            </x14:iconSet>
          </x14:cfRule>
          <xm:sqref>AQ39</xm:sqref>
        </x14:conditionalFormatting>
        <x14:conditionalFormatting xmlns:xm="http://schemas.microsoft.com/office/excel/2006/main">
          <x14:cfRule type="iconSet" priority="173" id="{EBEFE80C-5C50-4B5A-9F44-B7F30CD16548}">
            <x14:iconSet iconSet="3Symbols2" custom="1">
              <x14:cfvo type="percent">
                <xm:f>0</xm:f>
              </x14:cfvo>
              <x14:cfvo type="num">
                <xm:f>0</xm:f>
              </x14:cfvo>
              <x14:cfvo type="num">
                <xm:f>1</xm:f>
              </x14:cfvo>
              <x14:cfIcon iconSet="3Symbols2" iconId="0"/>
              <x14:cfIcon iconSet="3Symbols2" iconId="2"/>
              <x14:cfIcon iconSet="3Symbols2" iconId="0"/>
            </x14:iconSet>
          </x14:cfRule>
          <xm:sqref>AQ40</xm:sqref>
        </x14:conditionalFormatting>
        <x14:conditionalFormatting xmlns:xm="http://schemas.microsoft.com/office/excel/2006/main">
          <x14:cfRule type="iconSet" priority="174" id="{E2836769-FC03-411D-924B-8DFF73989FFE}">
            <x14:iconSet iconSet="3Symbols2" custom="1">
              <x14:cfvo type="percent">
                <xm:f>0</xm:f>
              </x14:cfvo>
              <x14:cfvo type="num">
                <xm:f>0</xm:f>
              </x14:cfvo>
              <x14:cfvo type="num">
                <xm:f>1</xm:f>
              </x14:cfvo>
              <x14:cfIcon iconSet="3Symbols2" iconId="0"/>
              <x14:cfIcon iconSet="3Symbols2" iconId="2"/>
              <x14:cfIcon iconSet="3Symbols2" iconId="0"/>
            </x14:iconSet>
          </x14:cfRule>
          <xm:sqref>AQ41</xm:sqref>
        </x14:conditionalFormatting>
        <x14:conditionalFormatting xmlns:xm="http://schemas.microsoft.com/office/excel/2006/main">
          <x14:cfRule type="iconSet" priority="175" id="{1D77DDC0-376F-4D2F-9309-74859D7213E3}">
            <x14:iconSet iconSet="3Symbols2" custom="1">
              <x14:cfvo type="percent">
                <xm:f>0</xm:f>
              </x14:cfvo>
              <x14:cfvo type="num">
                <xm:f>0</xm:f>
              </x14:cfvo>
              <x14:cfvo type="num">
                <xm:f>1</xm:f>
              </x14:cfvo>
              <x14:cfIcon iconSet="3Symbols2" iconId="0"/>
              <x14:cfIcon iconSet="3Symbols2" iconId="2"/>
              <x14:cfIcon iconSet="3Symbols2" iconId="0"/>
            </x14:iconSet>
          </x14:cfRule>
          <xm:sqref>AQ42</xm:sqref>
        </x14:conditionalFormatting>
        <x14:conditionalFormatting xmlns:xm="http://schemas.microsoft.com/office/excel/2006/main">
          <x14:cfRule type="iconSet" priority="176" id="{7FC8EE4A-6A45-4AF6-8D7C-67F565B76544}">
            <x14:iconSet iconSet="3Symbols2" custom="1">
              <x14:cfvo type="percent">
                <xm:f>0</xm:f>
              </x14:cfvo>
              <x14:cfvo type="num">
                <xm:f>0</xm:f>
              </x14:cfvo>
              <x14:cfvo type="num">
                <xm:f>1</xm:f>
              </x14:cfvo>
              <x14:cfIcon iconSet="3Symbols2" iconId="0"/>
              <x14:cfIcon iconSet="3Symbols2" iconId="2"/>
              <x14:cfIcon iconSet="3Symbols2" iconId="0"/>
            </x14:iconSet>
          </x14:cfRule>
          <xm:sqref>AQ43</xm:sqref>
        </x14:conditionalFormatting>
        <x14:conditionalFormatting xmlns:xm="http://schemas.microsoft.com/office/excel/2006/main">
          <x14:cfRule type="iconSet" priority="177" id="{A8756C47-1469-4195-B23F-2C70E0F6E875}">
            <x14:iconSet iconSet="3Symbols2" custom="1">
              <x14:cfvo type="percent">
                <xm:f>0</xm:f>
              </x14:cfvo>
              <x14:cfvo type="num">
                <xm:f>0</xm:f>
              </x14:cfvo>
              <x14:cfvo type="num">
                <xm:f>1</xm:f>
              </x14:cfvo>
              <x14:cfIcon iconSet="3Symbols2" iconId="0"/>
              <x14:cfIcon iconSet="3Symbols2" iconId="2"/>
              <x14:cfIcon iconSet="3Symbols2" iconId="0"/>
            </x14:iconSet>
          </x14:cfRule>
          <xm:sqref>AQ44</xm:sqref>
        </x14:conditionalFormatting>
        <x14:conditionalFormatting xmlns:xm="http://schemas.microsoft.com/office/excel/2006/main">
          <x14:cfRule type="iconSet" priority="178" id="{DE1A8E8F-1D7C-409A-B127-5104BB41F8DA}">
            <x14:iconSet iconSet="3Symbols2" custom="1">
              <x14:cfvo type="percent">
                <xm:f>0</xm:f>
              </x14:cfvo>
              <x14:cfvo type="num">
                <xm:f>0</xm:f>
              </x14:cfvo>
              <x14:cfvo type="num">
                <xm:f>1</xm:f>
              </x14:cfvo>
              <x14:cfIcon iconSet="3Symbols2" iconId="0"/>
              <x14:cfIcon iconSet="3Symbols2" iconId="2"/>
              <x14:cfIcon iconSet="3Symbols2" iconId="0"/>
            </x14:iconSet>
          </x14:cfRule>
          <xm:sqref>AQ45</xm:sqref>
        </x14:conditionalFormatting>
        <x14:conditionalFormatting xmlns:xm="http://schemas.microsoft.com/office/excel/2006/main">
          <x14:cfRule type="iconSet" priority="179" id="{ADDCBFDD-ADF7-4C61-B748-57D98B6ED09D}">
            <x14:iconSet iconSet="3Symbols2" custom="1">
              <x14:cfvo type="percent">
                <xm:f>0</xm:f>
              </x14:cfvo>
              <x14:cfvo type="num">
                <xm:f>0</xm:f>
              </x14:cfvo>
              <x14:cfvo type="num">
                <xm:f>1</xm:f>
              </x14:cfvo>
              <x14:cfIcon iconSet="3Symbols2" iconId="0"/>
              <x14:cfIcon iconSet="3Symbols2" iconId="2"/>
              <x14:cfIcon iconSet="3Symbols2" iconId="0"/>
            </x14:iconSet>
          </x14:cfRule>
          <xm:sqref>AQ46</xm:sqref>
        </x14:conditionalFormatting>
        <x14:conditionalFormatting xmlns:xm="http://schemas.microsoft.com/office/excel/2006/main">
          <x14:cfRule type="iconSet" priority="180" id="{D360BC09-884B-4F19-8579-BE75BADADBAD}">
            <x14:iconSet iconSet="3Symbols2" custom="1">
              <x14:cfvo type="percent">
                <xm:f>0</xm:f>
              </x14:cfvo>
              <x14:cfvo type="num">
                <xm:f>0</xm:f>
              </x14:cfvo>
              <x14:cfvo type="num">
                <xm:f>1</xm:f>
              </x14:cfvo>
              <x14:cfIcon iconSet="3Symbols2" iconId="0"/>
              <x14:cfIcon iconSet="3Symbols2" iconId="2"/>
              <x14:cfIcon iconSet="3Symbols2" iconId="0"/>
            </x14:iconSet>
          </x14:cfRule>
          <xm:sqref>AQ47</xm:sqref>
        </x14:conditionalFormatting>
        <x14:conditionalFormatting xmlns:xm="http://schemas.microsoft.com/office/excel/2006/main">
          <x14:cfRule type="iconSet" priority="181" id="{0C757EAF-2C8D-4F1F-BF66-B78F744D31CB}">
            <x14:iconSet iconSet="3Symbols2" custom="1">
              <x14:cfvo type="percent">
                <xm:f>0</xm:f>
              </x14:cfvo>
              <x14:cfvo type="num">
                <xm:f>0</xm:f>
              </x14:cfvo>
              <x14:cfvo type="num">
                <xm:f>1</xm:f>
              </x14:cfvo>
              <x14:cfIcon iconSet="3Symbols2" iconId="0"/>
              <x14:cfIcon iconSet="3Symbols2" iconId="2"/>
              <x14:cfIcon iconSet="3Symbols2" iconId="0"/>
            </x14:iconSet>
          </x14:cfRule>
          <xm:sqref>AQ48</xm:sqref>
        </x14:conditionalFormatting>
        <x14:conditionalFormatting xmlns:xm="http://schemas.microsoft.com/office/excel/2006/main">
          <x14:cfRule type="iconSet" priority="182" id="{31A5E354-687C-4181-8B91-16F5913CA905}">
            <x14:iconSet iconSet="3Symbols2" custom="1">
              <x14:cfvo type="percent">
                <xm:f>0</xm:f>
              </x14:cfvo>
              <x14:cfvo type="num">
                <xm:f>0</xm:f>
              </x14:cfvo>
              <x14:cfvo type="num">
                <xm:f>1</xm:f>
              </x14:cfvo>
              <x14:cfIcon iconSet="3Symbols2" iconId="0"/>
              <x14:cfIcon iconSet="3Symbols2" iconId="2"/>
              <x14:cfIcon iconSet="3Symbols2" iconId="0"/>
            </x14:iconSet>
          </x14:cfRule>
          <xm:sqref>AQ49</xm:sqref>
        </x14:conditionalFormatting>
        <x14:conditionalFormatting xmlns:xm="http://schemas.microsoft.com/office/excel/2006/main">
          <x14:cfRule type="iconSet" priority="183" id="{DA1A0533-2AC4-44F1-B550-2B8386B0FE49}">
            <x14:iconSet iconSet="3Symbols2" custom="1">
              <x14:cfvo type="percent">
                <xm:f>0</xm:f>
              </x14:cfvo>
              <x14:cfvo type="num">
                <xm:f>0</xm:f>
              </x14:cfvo>
              <x14:cfvo type="num">
                <xm:f>1</xm:f>
              </x14:cfvo>
              <x14:cfIcon iconSet="3Symbols2" iconId="0"/>
              <x14:cfIcon iconSet="3Symbols2" iconId="2"/>
              <x14:cfIcon iconSet="3Symbols2" iconId="0"/>
            </x14:iconSet>
          </x14:cfRule>
          <xm:sqref>AQ50</xm:sqref>
        </x14:conditionalFormatting>
        <x14:conditionalFormatting xmlns:xm="http://schemas.microsoft.com/office/excel/2006/main">
          <x14:cfRule type="iconSet" priority="184" id="{1B823EB8-ECEB-4176-86F6-454BEDF54D06}">
            <x14:iconSet iconSet="3Symbols2" custom="1">
              <x14:cfvo type="percent">
                <xm:f>0</xm:f>
              </x14:cfvo>
              <x14:cfvo type="num">
                <xm:f>0</xm:f>
              </x14:cfvo>
              <x14:cfvo type="num">
                <xm:f>1</xm:f>
              </x14:cfvo>
              <x14:cfIcon iconSet="3Symbols2" iconId="0"/>
              <x14:cfIcon iconSet="3Symbols2" iconId="2"/>
              <x14:cfIcon iconSet="3Symbols2" iconId="0"/>
            </x14:iconSet>
          </x14:cfRule>
          <xm:sqref>AQ51</xm:sqref>
        </x14:conditionalFormatting>
        <x14:conditionalFormatting xmlns:xm="http://schemas.microsoft.com/office/excel/2006/main">
          <x14:cfRule type="iconSet" priority="185" id="{B621B7AC-03A9-4D61-9D45-0EBF7C88E157}">
            <x14:iconSet iconSet="3Symbols2" custom="1">
              <x14:cfvo type="percent">
                <xm:f>0</xm:f>
              </x14:cfvo>
              <x14:cfvo type="num">
                <xm:f>0</xm:f>
              </x14:cfvo>
              <x14:cfvo type="num">
                <xm:f>1</xm:f>
              </x14:cfvo>
              <x14:cfIcon iconSet="3Symbols2" iconId="0"/>
              <x14:cfIcon iconSet="3Symbols2" iconId="2"/>
              <x14:cfIcon iconSet="3Symbols2" iconId="0"/>
            </x14:iconSet>
          </x14:cfRule>
          <xm:sqref>AQ52</xm:sqref>
        </x14:conditionalFormatting>
        <x14:conditionalFormatting xmlns:xm="http://schemas.microsoft.com/office/excel/2006/main">
          <x14:cfRule type="iconSet" priority="186" id="{77C1C0E1-56AE-4C47-BF1E-9CB937E336D4}">
            <x14:iconSet iconSet="3Symbols2" custom="1">
              <x14:cfvo type="percent">
                <xm:f>0</xm:f>
              </x14:cfvo>
              <x14:cfvo type="num">
                <xm:f>0</xm:f>
              </x14:cfvo>
              <x14:cfvo type="num">
                <xm:f>1</xm:f>
              </x14:cfvo>
              <x14:cfIcon iconSet="3Symbols2" iconId="0"/>
              <x14:cfIcon iconSet="3Symbols2" iconId="2"/>
              <x14:cfIcon iconSet="3Symbols2" iconId="0"/>
            </x14:iconSet>
          </x14:cfRule>
          <xm:sqref>AQ53</xm:sqref>
        </x14:conditionalFormatting>
        <x14:conditionalFormatting xmlns:xm="http://schemas.microsoft.com/office/excel/2006/main">
          <x14:cfRule type="iconSet" priority="187" id="{1E75848D-551C-41EF-B53F-81DD45345194}">
            <x14:iconSet iconSet="3Symbols2" custom="1">
              <x14:cfvo type="percent">
                <xm:f>0</xm:f>
              </x14:cfvo>
              <x14:cfvo type="num">
                <xm:f>0</xm:f>
              </x14:cfvo>
              <x14:cfvo type="num">
                <xm:f>1</xm:f>
              </x14:cfvo>
              <x14:cfIcon iconSet="3Symbols2" iconId="0"/>
              <x14:cfIcon iconSet="3Symbols2" iconId="2"/>
              <x14:cfIcon iconSet="3Symbols2" iconId="0"/>
            </x14:iconSet>
          </x14:cfRule>
          <xm:sqref>AQ54</xm:sqref>
        </x14:conditionalFormatting>
        <x14:conditionalFormatting xmlns:xm="http://schemas.microsoft.com/office/excel/2006/main">
          <x14:cfRule type="iconSet" priority="188" id="{88408A8D-4C11-4A7D-B03D-4A06B256E011}">
            <x14:iconSet iconSet="3Symbols2" custom="1">
              <x14:cfvo type="percent">
                <xm:f>0</xm:f>
              </x14:cfvo>
              <x14:cfvo type="num">
                <xm:f>0</xm:f>
              </x14:cfvo>
              <x14:cfvo type="num">
                <xm:f>1</xm:f>
              </x14:cfvo>
              <x14:cfIcon iconSet="3Symbols2" iconId="0"/>
              <x14:cfIcon iconSet="3Symbols2" iconId="2"/>
              <x14:cfIcon iconSet="3Symbols2" iconId="0"/>
            </x14:iconSet>
          </x14:cfRule>
          <xm:sqref>AQ55</xm:sqref>
        </x14:conditionalFormatting>
        <x14:conditionalFormatting xmlns:xm="http://schemas.microsoft.com/office/excel/2006/main">
          <x14:cfRule type="iconSet" priority="189" id="{00C5E5E9-E3DD-4000-AB3B-2E5AD690C532}">
            <x14:iconSet iconSet="3Symbols2" custom="1">
              <x14:cfvo type="percent">
                <xm:f>0</xm:f>
              </x14:cfvo>
              <x14:cfvo type="num">
                <xm:f>0</xm:f>
              </x14:cfvo>
              <x14:cfvo type="num">
                <xm:f>1</xm:f>
              </x14:cfvo>
              <x14:cfIcon iconSet="3Symbols2" iconId="0"/>
              <x14:cfIcon iconSet="3Symbols2" iconId="2"/>
              <x14:cfIcon iconSet="3Symbols2" iconId="0"/>
            </x14:iconSet>
          </x14:cfRule>
          <xm:sqref>AQ56</xm:sqref>
        </x14:conditionalFormatting>
        <x14:conditionalFormatting xmlns:xm="http://schemas.microsoft.com/office/excel/2006/main">
          <x14:cfRule type="iconSet" priority="190" id="{FDBC6423-D3F7-41FC-9F9D-A8EAF0ED040C}">
            <x14:iconSet iconSet="3Symbols2" custom="1">
              <x14:cfvo type="percent">
                <xm:f>0</xm:f>
              </x14:cfvo>
              <x14:cfvo type="num">
                <xm:f>0</xm:f>
              </x14:cfvo>
              <x14:cfvo type="num">
                <xm:f>1</xm:f>
              </x14:cfvo>
              <x14:cfIcon iconSet="3Symbols2" iconId="0"/>
              <x14:cfIcon iconSet="3Symbols2" iconId="2"/>
              <x14:cfIcon iconSet="3Symbols2" iconId="0"/>
            </x14:iconSet>
          </x14:cfRule>
          <xm:sqref>AQ57</xm:sqref>
        </x14:conditionalFormatting>
        <x14:conditionalFormatting xmlns:xm="http://schemas.microsoft.com/office/excel/2006/main">
          <x14:cfRule type="iconSet" priority="191" id="{232DD819-4FE5-407D-B790-FD48F8141739}">
            <x14:iconSet iconSet="3Symbols2" custom="1">
              <x14:cfvo type="percent">
                <xm:f>0</xm:f>
              </x14:cfvo>
              <x14:cfvo type="num">
                <xm:f>0</xm:f>
              </x14:cfvo>
              <x14:cfvo type="num">
                <xm:f>1</xm:f>
              </x14:cfvo>
              <x14:cfIcon iconSet="3Symbols2" iconId="0"/>
              <x14:cfIcon iconSet="3Symbols2" iconId="2"/>
              <x14:cfIcon iconSet="3Symbols2" iconId="0"/>
            </x14:iconSet>
          </x14:cfRule>
          <xm:sqref>AQ58</xm:sqref>
        </x14:conditionalFormatting>
        <x14:conditionalFormatting xmlns:xm="http://schemas.microsoft.com/office/excel/2006/main">
          <x14:cfRule type="iconSet" priority="192" id="{CFE52245-5E9F-4BD8-91F3-7D4B0C1B9D08}">
            <x14:iconSet iconSet="3Symbols2" custom="1">
              <x14:cfvo type="percent">
                <xm:f>0</xm:f>
              </x14:cfvo>
              <x14:cfvo type="num">
                <xm:f>0</xm:f>
              </x14:cfvo>
              <x14:cfvo type="num">
                <xm:f>1</xm:f>
              </x14:cfvo>
              <x14:cfIcon iconSet="3Symbols2" iconId="0"/>
              <x14:cfIcon iconSet="3Symbols2" iconId="2"/>
              <x14:cfIcon iconSet="3Symbols2" iconId="0"/>
            </x14:iconSet>
          </x14:cfRule>
          <xm:sqref>AQ59</xm:sqref>
        </x14:conditionalFormatting>
        <x14:conditionalFormatting xmlns:xm="http://schemas.microsoft.com/office/excel/2006/main">
          <x14:cfRule type="iconSet" priority="193" id="{9C425446-43A6-4E50-A1EB-46672C936477}">
            <x14:iconSet iconSet="3Symbols2" custom="1">
              <x14:cfvo type="percent">
                <xm:f>0</xm:f>
              </x14:cfvo>
              <x14:cfvo type="num">
                <xm:f>0</xm:f>
              </x14:cfvo>
              <x14:cfvo type="num">
                <xm:f>1</xm:f>
              </x14:cfvo>
              <x14:cfIcon iconSet="3Symbols2" iconId="0"/>
              <x14:cfIcon iconSet="3Symbols2" iconId="2"/>
              <x14:cfIcon iconSet="3Symbols2" iconId="0"/>
            </x14:iconSet>
          </x14:cfRule>
          <xm:sqref>AQ60</xm:sqref>
        </x14:conditionalFormatting>
        <x14:conditionalFormatting xmlns:xm="http://schemas.microsoft.com/office/excel/2006/main">
          <x14:cfRule type="iconSet" priority="194" id="{6C5BD663-6D6E-42F9-AE92-A7B863109B66}">
            <x14:iconSet iconSet="3Symbols2" custom="1">
              <x14:cfvo type="percent">
                <xm:f>0</xm:f>
              </x14:cfvo>
              <x14:cfvo type="num">
                <xm:f>0</xm:f>
              </x14:cfvo>
              <x14:cfvo type="num">
                <xm:f>1</xm:f>
              </x14:cfvo>
              <x14:cfIcon iconSet="3Symbols2" iconId="0"/>
              <x14:cfIcon iconSet="3Symbols2" iconId="2"/>
              <x14:cfIcon iconSet="3Symbols2" iconId="0"/>
            </x14:iconSet>
          </x14:cfRule>
          <xm:sqref>AQ61</xm:sqref>
        </x14:conditionalFormatting>
        <x14:conditionalFormatting xmlns:xm="http://schemas.microsoft.com/office/excel/2006/main">
          <x14:cfRule type="iconSet" priority="195" id="{3BA910D2-1680-4377-BA48-24EB0EB54AFF}">
            <x14:iconSet iconSet="3Symbols2" custom="1">
              <x14:cfvo type="percent">
                <xm:f>0</xm:f>
              </x14:cfvo>
              <x14:cfvo type="num">
                <xm:f>0</xm:f>
              </x14:cfvo>
              <x14:cfvo type="num">
                <xm:f>1</xm:f>
              </x14:cfvo>
              <x14:cfIcon iconSet="3Symbols2" iconId="0"/>
              <x14:cfIcon iconSet="3Symbols2" iconId="2"/>
              <x14:cfIcon iconSet="3Symbols2" iconId="0"/>
            </x14:iconSet>
          </x14:cfRule>
          <xm:sqref>AQ62</xm:sqref>
        </x14:conditionalFormatting>
        <x14:conditionalFormatting xmlns:xm="http://schemas.microsoft.com/office/excel/2006/main">
          <x14:cfRule type="iconSet" priority="196" id="{660F7F0C-4513-4F20-AB1B-2EB16E6A676A}">
            <x14:iconSet iconSet="3Symbols2" custom="1">
              <x14:cfvo type="percent">
                <xm:f>0</xm:f>
              </x14:cfvo>
              <x14:cfvo type="num">
                <xm:f>0</xm:f>
              </x14:cfvo>
              <x14:cfvo type="num">
                <xm:f>1</xm:f>
              </x14:cfvo>
              <x14:cfIcon iconSet="3Symbols2" iconId="0"/>
              <x14:cfIcon iconSet="3Symbols2" iconId="2"/>
              <x14:cfIcon iconSet="3Symbols2" iconId="0"/>
            </x14:iconSet>
          </x14:cfRule>
          <xm:sqref>AQ63</xm:sqref>
        </x14:conditionalFormatting>
        <x14:conditionalFormatting xmlns:xm="http://schemas.microsoft.com/office/excel/2006/main">
          <x14:cfRule type="iconSet" priority="197" id="{13EBBAF6-C5A9-4C60-9A65-5BDE5A9E7CB2}">
            <x14:iconSet iconSet="3Symbols2" custom="1">
              <x14:cfvo type="percent">
                <xm:f>0</xm:f>
              </x14:cfvo>
              <x14:cfvo type="num">
                <xm:f>0</xm:f>
              </x14:cfvo>
              <x14:cfvo type="num">
                <xm:f>1</xm:f>
              </x14:cfvo>
              <x14:cfIcon iconSet="3Symbols2" iconId="0"/>
              <x14:cfIcon iconSet="3Symbols2" iconId="2"/>
              <x14:cfIcon iconSet="3Symbols2" iconId="0"/>
            </x14:iconSet>
          </x14:cfRule>
          <xm:sqref>AQ64</xm:sqref>
        </x14:conditionalFormatting>
        <x14:conditionalFormatting xmlns:xm="http://schemas.microsoft.com/office/excel/2006/main">
          <x14:cfRule type="iconSet" priority="198" id="{A6E0C09F-8682-47A9-BDA7-47FF446DC5C5}">
            <x14:iconSet iconSet="3Symbols2" custom="1">
              <x14:cfvo type="percent">
                <xm:f>0</xm:f>
              </x14:cfvo>
              <x14:cfvo type="num">
                <xm:f>0</xm:f>
              </x14:cfvo>
              <x14:cfvo type="num">
                <xm:f>1</xm:f>
              </x14:cfvo>
              <x14:cfIcon iconSet="3Symbols2" iconId="0"/>
              <x14:cfIcon iconSet="3Symbols2" iconId="2"/>
              <x14:cfIcon iconSet="3Symbols2" iconId="0"/>
            </x14:iconSet>
          </x14:cfRule>
          <xm:sqref>AQ65</xm:sqref>
        </x14:conditionalFormatting>
        <x14:conditionalFormatting xmlns:xm="http://schemas.microsoft.com/office/excel/2006/main">
          <x14:cfRule type="iconSet" priority="199" id="{115A9E36-0E04-4D84-B917-1294ABD04AB1}">
            <x14:iconSet iconSet="3Symbols2" custom="1">
              <x14:cfvo type="percent">
                <xm:f>0</xm:f>
              </x14:cfvo>
              <x14:cfvo type="num">
                <xm:f>0</xm:f>
              </x14:cfvo>
              <x14:cfvo type="num">
                <xm:f>1</xm:f>
              </x14:cfvo>
              <x14:cfIcon iconSet="3Symbols2" iconId="0"/>
              <x14:cfIcon iconSet="3Symbols2" iconId="2"/>
              <x14:cfIcon iconSet="3Symbols2" iconId="0"/>
            </x14:iconSet>
          </x14:cfRule>
          <xm:sqref>AQ66</xm:sqref>
        </x14:conditionalFormatting>
        <x14:conditionalFormatting xmlns:xm="http://schemas.microsoft.com/office/excel/2006/main">
          <x14:cfRule type="iconSet" priority="200" id="{8F4CEE49-D214-48AE-9ED0-63F4C5F74D12}">
            <x14:iconSet iconSet="3Symbols2" custom="1">
              <x14:cfvo type="percent">
                <xm:f>0</xm:f>
              </x14:cfvo>
              <x14:cfvo type="num">
                <xm:f>0</xm:f>
              </x14:cfvo>
              <x14:cfvo type="num">
                <xm:f>1</xm:f>
              </x14:cfvo>
              <x14:cfIcon iconSet="3Symbols2" iconId="0"/>
              <x14:cfIcon iconSet="3Symbols2" iconId="2"/>
              <x14:cfIcon iconSet="3Symbols2" iconId="0"/>
            </x14:iconSet>
          </x14:cfRule>
          <xm:sqref>AQ67</xm:sqref>
        </x14:conditionalFormatting>
        <x14:conditionalFormatting xmlns:xm="http://schemas.microsoft.com/office/excel/2006/main">
          <x14:cfRule type="iconSet" priority="201" id="{E85E61BF-A85E-4D6E-876F-CF4366F3E515}">
            <x14:iconSet iconSet="3Symbols2" custom="1">
              <x14:cfvo type="percent">
                <xm:f>0</xm:f>
              </x14:cfvo>
              <x14:cfvo type="num">
                <xm:f>0</xm:f>
              </x14:cfvo>
              <x14:cfvo type="num">
                <xm:f>1</xm:f>
              </x14:cfvo>
              <x14:cfIcon iconSet="3Symbols2" iconId="0"/>
              <x14:cfIcon iconSet="3Symbols2" iconId="2"/>
              <x14:cfIcon iconSet="3Symbols2" iconId="0"/>
            </x14:iconSet>
          </x14:cfRule>
          <xm:sqref>AQ68</xm:sqref>
        </x14:conditionalFormatting>
        <x14:conditionalFormatting xmlns:xm="http://schemas.microsoft.com/office/excel/2006/main">
          <x14:cfRule type="iconSet" priority="202" id="{3015DE5C-4CD6-4E72-9590-6A56AAF9EBB6}">
            <x14:iconSet iconSet="3Symbols2" custom="1">
              <x14:cfvo type="percent">
                <xm:f>0</xm:f>
              </x14:cfvo>
              <x14:cfvo type="num">
                <xm:f>0</xm:f>
              </x14:cfvo>
              <x14:cfvo type="num">
                <xm:f>1</xm:f>
              </x14:cfvo>
              <x14:cfIcon iconSet="3Symbols2" iconId="0"/>
              <x14:cfIcon iconSet="3Symbols2" iconId="2"/>
              <x14:cfIcon iconSet="3Symbols2" iconId="0"/>
            </x14:iconSet>
          </x14:cfRule>
          <xm:sqref>AQ69</xm:sqref>
        </x14:conditionalFormatting>
        <x14:conditionalFormatting xmlns:xm="http://schemas.microsoft.com/office/excel/2006/main">
          <x14:cfRule type="iconSet" priority="203" id="{70A59FDB-0FCF-43DD-AFD9-2F2EC1BBEEAF}">
            <x14:iconSet iconSet="3Symbols2" custom="1">
              <x14:cfvo type="percent">
                <xm:f>0</xm:f>
              </x14:cfvo>
              <x14:cfvo type="num">
                <xm:f>0</xm:f>
              </x14:cfvo>
              <x14:cfvo type="num">
                <xm:f>1</xm:f>
              </x14:cfvo>
              <x14:cfIcon iconSet="3Symbols2" iconId="0"/>
              <x14:cfIcon iconSet="3Symbols2" iconId="2"/>
              <x14:cfIcon iconSet="3Symbols2" iconId="0"/>
            </x14:iconSet>
          </x14:cfRule>
          <xm:sqref>AQ70</xm:sqref>
        </x14:conditionalFormatting>
        <x14:conditionalFormatting xmlns:xm="http://schemas.microsoft.com/office/excel/2006/main">
          <x14:cfRule type="iconSet" priority="204" id="{28D79632-AE6F-4954-820F-201903A3B5FD}">
            <x14:iconSet iconSet="3Symbols2" custom="1">
              <x14:cfvo type="percent">
                <xm:f>0</xm:f>
              </x14:cfvo>
              <x14:cfvo type="num">
                <xm:f>0</xm:f>
              </x14:cfvo>
              <x14:cfvo type="num">
                <xm:f>1</xm:f>
              </x14:cfvo>
              <x14:cfIcon iconSet="3Symbols2" iconId="0"/>
              <x14:cfIcon iconSet="3Symbols2" iconId="2"/>
              <x14:cfIcon iconSet="3Symbols2" iconId="0"/>
            </x14:iconSet>
          </x14:cfRule>
          <xm:sqref>AQ71</xm:sqref>
        </x14:conditionalFormatting>
        <x14:conditionalFormatting xmlns:xm="http://schemas.microsoft.com/office/excel/2006/main">
          <x14:cfRule type="iconSet" priority="205" id="{917E5753-00DF-4066-B835-8EF83E523922}">
            <x14:iconSet iconSet="3Symbols2" custom="1">
              <x14:cfvo type="percent">
                <xm:f>0</xm:f>
              </x14:cfvo>
              <x14:cfvo type="num">
                <xm:f>0</xm:f>
              </x14:cfvo>
              <x14:cfvo type="num">
                <xm:f>1</xm:f>
              </x14:cfvo>
              <x14:cfIcon iconSet="3Symbols2" iconId="0"/>
              <x14:cfIcon iconSet="3Symbols2" iconId="2"/>
              <x14:cfIcon iconSet="3Symbols2" iconId="0"/>
            </x14:iconSet>
          </x14:cfRule>
          <xm:sqref>AQ72</xm:sqref>
        </x14:conditionalFormatting>
        <x14:conditionalFormatting xmlns:xm="http://schemas.microsoft.com/office/excel/2006/main">
          <x14:cfRule type="iconSet" priority="206" id="{96C63421-E706-4828-953C-C1648E0AAEB7}">
            <x14:iconSet iconSet="3Symbols2" custom="1">
              <x14:cfvo type="percent">
                <xm:f>0</xm:f>
              </x14:cfvo>
              <x14:cfvo type="num">
                <xm:f>0</xm:f>
              </x14:cfvo>
              <x14:cfvo type="num">
                <xm:f>1</xm:f>
              </x14:cfvo>
              <x14:cfIcon iconSet="3Symbols2" iconId="0"/>
              <x14:cfIcon iconSet="3Symbols2" iconId="2"/>
              <x14:cfIcon iconSet="3Symbols2" iconId="0"/>
            </x14:iconSet>
          </x14:cfRule>
          <xm:sqref>AQ73</xm:sqref>
        </x14:conditionalFormatting>
        <x14:conditionalFormatting xmlns:xm="http://schemas.microsoft.com/office/excel/2006/main">
          <x14:cfRule type="iconSet" priority="207" id="{24F2E905-97F7-4036-9B4D-46EB7A384A69}">
            <x14:iconSet iconSet="3Symbols2" custom="1">
              <x14:cfvo type="percent">
                <xm:f>0</xm:f>
              </x14:cfvo>
              <x14:cfvo type="num">
                <xm:f>0</xm:f>
              </x14:cfvo>
              <x14:cfvo type="num">
                <xm:f>1</xm:f>
              </x14:cfvo>
              <x14:cfIcon iconSet="3Symbols2" iconId="0"/>
              <x14:cfIcon iconSet="3Symbols2" iconId="2"/>
              <x14:cfIcon iconSet="3Symbols2" iconId="0"/>
            </x14:iconSet>
          </x14:cfRule>
          <xm:sqref>AQ74</xm:sqref>
        </x14:conditionalFormatting>
        <x14:conditionalFormatting xmlns:xm="http://schemas.microsoft.com/office/excel/2006/main">
          <x14:cfRule type="iconSet" priority="208" id="{D7ED1AB5-7062-4BEA-A5AC-9CE422193D93}">
            <x14:iconSet iconSet="3Symbols2" custom="1">
              <x14:cfvo type="percent">
                <xm:f>0</xm:f>
              </x14:cfvo>
              <x14:cfvo type="num">
                <xm:f>0</xm:f>
              </x14:cfvo>
              <x14:cfvo type="num">
                <xm:f>1</xm:f>
              </x14:cfvo>
              <x14:cfIcon iconSet="3Symbols2" iconId="0"/>
              <x14:cfIcon iconSet="3Symbols2" iconId="2"/>
              <x14:cfIcon iconSet="3Symbols2" iconId="0"/>
            </x14:iconSet>
          </x14:cfRule>
          <xm:sqref>AQ75</xm:sqref>
        </x14:conditionalFormatting>
        <x14:conditionalFormatting xmlns:xm="http://schemas.microsoft.com/office/excel/2006/main">
          <x14:cfRule type="iconSet" priority="209" id="{2A27467A-1F1F-4928-A3E8-B94FA43B49C2}">
            <x14:iconSet iconSet="3Symbols2" custom="1">
              <x14:cfvo type="percent">
                <xm:f>0</xm:f>
              </x14:cfvo>
              <x14:cfvo type="num">
                <xm:f>0</xm:f>
              </x14:cfvo>
              <x14:cfvo type="num">
                <xm:f>1</xm:f>
              </x14:cfvo>
              <x14:cfIcon iconSet="3Symbols2" iconId="0"/>
              <x14:cfIcon iconSet="3Symbols2" iconId="2"/>
              <x14:cfIcon iconSet="3Symbols2" iconId="0"/>
            </x14:iconSet>
          </x14:cfRule>
          <xm:sqref>AQ76</xm:sqref>
        </x14:conditionalFormatting>
        <x14:conditionalFormatting xmlns:xm="http://schemas.microsoft.com/office/excel/2006/main">
          <x14:cfRule type="iconSet" priority="210" id="{3EAD2867-38BF-4CEC-B3D4-ACF587C8709D}">
            <x14:iconSet iconSet="3Symbols2" custom="1">
              <x14:cfvo type="percent">
                <xm:f>0</xm:f>
              </x14:cfvo>
              <x14:cfvo type="num">
                <xm:f>0</xm:f>
              </x14:cfvo>
              <x14:cfvo type="num">
                <xm:f>1</xm:f>
              </x14:cfvo>
              <x14:cfIcon iconSet="3Symbols2" iconId="0"/>
              <x14:cfIcon iconSet="3Symbols2" iconId="2"/>
              <x14:cfIcon iconSet="3Symbols2" iconId="0"/>
            </x14:iconSet>
          </x14:cfRule>
          <xm:sqref>AQ77</xm:sqref>
        </x14:conditionalFormatting>
        <x14:conditionalFormatting xmlns:xm="http://schemas.microsoft.com/office/excel/2006/main">
          <x14:cfRule type="iconSet" priority="211" id="{7B33BEEE-44C9-452C-BB78-C4F4BE84417E}">
            <x14:iconSet iconSet="3Symbols2" custom="1">
              <x14:cfvo type="percent">
                <xm:f>0</xm:f>
              </x14:cfvo>
              <x14:cfvo type="num">
                <xm:f>0</xm:f>
              </x14:cfvo>
              <x14:cfvo type="num">
                <xm:f>1</xm:f>
              </x14:cfvo>
              <x14:cfIcon iconSet="3Symbols2" iconId="0"/>
              <x14:cfIcon iconSet="3Symbols2" iconId="2"/>
              <x14:cfIcon iconSet="3Symbols2" iconId="0"/>
            </x14:iconSet>
          </x14:cfRule>
          <xm:sqref>AQ78</xm:sqref>
        </x14:conditionalFormatting>
        <x14:conditionalFormatting xmlns:xm="http://schemas.microsoft.com/office/excel/2006/main">
          <x14:cfRule type="iconSet" priority="13" id="{2CF67B6D-41D3-44BB-B67F-1BE2BDA7820D}">
            <x14:iconSet iconSet="3Symbols2" custom="1">
              <x14:cfvo type="percent">
                <xm:f>0</xm:f>
              </x14:cfvo>
              <x14:cfvo type="num">
                <xm:f>0</xm:f>
              </x14:cfvo>
              <x14:cfvo type="num">
                <xm:f>1</xm:f>
              </x14:cfvo>
              <x14:cfIcon iconSet="3Symbols2" iconId="0"/>
              <x14:cfIcon iconSet="3Symbols2" iconId="2"/>
              <x14:cfIcon iconSet="3Symbols2" iconId="0"/>
            </x14:iconSet>
          </x14:cfRule>
          <xm:sqref>AQ79</xm:sqref>
        </x14:conditionalFormatting>
        <x14:conditionalFormatting xmlns:xm="http://schemas.microsoft.com/office/excel/2006/main">
          <x14:cfRule type="iconSet" priority="14" id="{41AD9269-DA69-417F-ABA7-96D8061A0031}">
            <x14:iconSet iconSet="3Symbols2" custom="1">
              <x14:cfvo type="percent">
                <xm:f>0</xm:f>
              </x14:cfvo>
              <x14:cfvo type="num">
                <xm:f>0</xm:f>
              </x14:cfvo>
              <x14:cfvo type="num">
                <xm:f>1</xm:f>
              </x14:cfvo>
              <x14:cfIcon iconSet="3Symbols2" iconId="0"/>
              <x14:cfIcon iconSet="3Symbols2" iconId="2"/>
              <x14:cfIcon iconSet="3Symbols2" iconId="0"/>
            </x14:iconSet>
          </x14:cfRule>
          <xm:sqref>AQ80</xm:sqref>
        </x14:conditionalFormatting>
        <x14:conditionalFormatting xmlns:xm="http://schemas.microsoft.com/office/excel/2006/main">
          <x14:cfRule type="iconSet" priority="15" id="{78D3DD42-9CC8-43C3-B241-6DF016575395}">
            <x14:iconSet iconSet="3Symbols2" custom="1">
              <x14:cfvo type="percent">
                <xm:f>0</xm:f>
              </x14:cfvo>
              <x14:cfvo type="num">
                <xm:f>0</xm:f>
              </x14:cfvo>
              <x14:cfvo type="num">
                <xm:f>1</xm:f>
              </x14:cfvo>
              <x14:cfIcon iconSet="3Symbols2" iconId="0"/>
              <x14:cfIcon iconSet="3Symbols2" iconId="2"/>
              <x14:cfIcon iconSet="3Symbols2" iconId="0"/>
            </x14:iconSet>
          </x14:cfRule>
          <xm:sqref>AQ81</xm:sqref>
        </x14:conditionalFormatting>
        <x14:conditionalFormatting xmlns:xm="http://schemas.microsoft.com/office/excel/2006/main">
          <x14:cfRule type="iconSet" priority="16" id="{42E39F51-959D-4953-ACB7-4DCB35895D5D}">
            <x14:iconSet iconSet="3Symbols2" custom="1">
              <x14:cfvo type="percent">
                <xm:f>0</xm:f>
              </x14:cfvo>
              <x14:cfvo type="num">
                <xm:f>0</xm:f>
              </x14:cfvo>
              <x14:cfvo type="num">
                <xm:f>1</xm:f>
              </x14:cfvo>
              <x14:cfIcon iconSet="3Symbols2" iconId="0"/>
              <x14:cfIcon iconSet="3Symbols2" iconId="2"/>
              <x14:cfIcon iconSet="3Symbols2" iconId="0"/>
            </x14:iconSet>
          </x14:cfRule>
          <xm:sqref>AQ82</xm:sqref>
        </x14:conditionalFormatting>
        <x14:conditionalFormatting xmlns:xm="http://schemas.microsoft.com/office/excel/2006/main">
          <x14:cfRule type="iconSet" priority="17" id="{BE47DD11-EFD9-448B-A063-F94797415E71}">
            <x14:iconSet iconSet="3Symbols2" custom="1">
              <x14:cfvo type="percent">
                <xm:f>0</xm:f>
              </x14:cfvo>
              <x14:cfvo type="num">
                <xm:f>0</xm:f>
              </x14:cfvo>
              <x14:cfvo type="num">
                <xm:f>1</xm:f>
              </x14:cfvo>
              <x14:cfIcon iconSet="3Symbols2" iconId="0"/>
              <x14:cfIcon iconSet="3Symbols2" iconId="2"/>
              <x14:cfIcon iconSet="3Symbols2" iconId="0"/>
            </x14:iconSet>
          </x14:cfRule>
          <xm:sqref>AQ83</xm:sqref>
        </x14:conditionalFormatting>
        <x14:conditionalFormatting xmlns:xm="http://schemas.microsoft.com/office/excel/2006/main">
          <x14:cfRule type="iconSet" priority="18" id="{596829F2-24DA-4594-BDBD-DF13F85E2794}">
            <x14:iconSet iconSet="3Symbols2" custom="1">
              <x14:cfvo type="percent">
                <xm:f>0</xm:f>
              </x14:cfvo>
              <x14:cfvo type="num">
                <xm:f>0</xm:f>
              </x14:cfvo>
              <x14:cfvo type="num">
                <xm:f>1</xm:f>
              </x14:cfvo>
              <x14:cfIcon iconSet="3Symbols2" iconId="0"/>
              <x14:cfIcon iconSet="3Symbols2" iconId="2"/>
              <x14:cfIcon iconSet="3Symbols2" iconId="0"/>
            </x14:iconSet>
          </x14:cfRule>
          <xm:sqref>AQ84</xm:sqref>
        </x14:conditionalFormatting>
        <x14:conditionalFormatting xmlns:xm="http://schemas.microsoft.com/office/excel/2006/main">
          <x14:cfRule type="iconSet" priority="19" id="{0FE40426-7935-4EB1-B3B8-29C6B558E5BB}">
            <x14:iconSet iconSet="3Symbols2" custom="1">
              <x14:cfvo type="percent">
                <xm:f>0</xm:f>
              </x14:cfvo>
              <x14:cfvo type="num">
                <xm:f>0</xm:f>
              </x14:cfvo>
              <x14:cfvo type="num">
                <xm:f>1</xm:f>
              </x14:cfvo>
              <x14:cfIcon iconSet="3Symbols2" iconId="0"/>
              <x14:cfIcon iconSet="3Symbols2" iconId="2"/>
              <x14:cfIcon iconSet="3Symbols2" iconId="0"/>
            </x14:iconSet>
          </x14:cfRule>
          <xm:sqref>AQ85</xm:sqref>
        </x14:conditionalFormatting>
        <x14:conditionalFormatting xmlns:xm="http://schemas.microsoft.com/office/excel/2006/main">
          <x14:cfRule type="iconSet" priority="20" id="{F08A485B-BC40-4C89-A29B-C40B0C71EB32}">
            <x14:iconSet iconSet="3Symbols2" custom="1">
              <x14:cfvo type="percent">
                <xm:f>0</xm:f>
              </x14:cfvo>
              <x14:cfvo type="num">
                <xm:f>0</xm:f>
              </x14:cfvo>
              <x14:cfvo type="num">
                <xm:f>1</xm:f>
              </x14:cfvo>
              <x14:cfIcon iconSet="3Symbols2" iconId="0"/>
              <x14:cfIcon iconSet="3Symbols2" iconId="2"/>
              <x14:cfIcon iconSet="3Symbols2" iconId="0"/>
            </x14:iconSet>
          </x14:cfRule>
          <xm:sqref>AQ86</xm:sqref>
        </x14:conditionalFormatting>
        <x14:conditionalFormatting xmlns:xm="http://schemas.microsoft.com/office/excel/2006/main">
          <x14:cfRule type="iconSet" priority="21" id="{F2A1B19C-9DEB-4B99-83E5-70CA3B304BCA}">
            <x14:iconSet iconSet="3Symbols2" custom="1">
              <x14:cfvo type="percent">
                <xm:f>0</xm:f>
              </x14:cfvo>
              <x14:cfvo type="num">
                <xm:f>0</xm:f>
              </x14:cfvo>
              <x14:cfvo type="num">
                <xm:f>1</xm:f>
              </x14:cfvo>
              <x14:cfIcon iconSet="3Symbols2" iconId="0"/>
              <x14:cfIcon iconSet="3Symbols2" iconId="2"/>
              <x14:cfIcon iconSet="3Symbols2" iconId="0"/>
            </x14:iconSet>
          </x14:cfRule>
          <xm:sqref>AQ87</xm:sqref>
        </x14:conditionalFormatting>
        <x14:conditionalFormatting xmlns:xm="http://schemas.microsoft.com/office/excel/2006/main">
          <x14:cfRule type="iconSet" priority="22" id="{F7CBDCE7-34FF-4F61-B330-C5751193F640}">
            <x14:iconSet iconSet="3Symbols2" custom="1">
              <x14:cfvo type="percent">
                <xm:f>0</xm:f>
              </x14:cfvo>
              <x14:cfvo type="num">
                <xm:f>0</xm:f>
              </x14:cfvo>
              <x14:cfvo type="num">
                <xm:f>1</xm:f>
              </x14:cfvo>
              <x14:cfIcon iconSet="3Symbols2" iconId="0"/>
              <x14:cfIcon iconSet="3Symbols2" iconId="2"/>
              <x14:cfIcon iconSet="3Symbols2" iconId="0"/>
            </x14:iconSet>
          </x14:cfRule>
          <xm:sqref>AQ88</xm:sqref>
        </x14:conditionalFormatting>
        <x14:conditionalFormatting xmlns:xm="http://schemas.microsoft.com/office/excel/2006/main">
          <x14:cfRule type="iconSet" priority="23" id="{6799D413-894E-4C96-9845-9222279B797C}">
            <x14:iconSet iconSet="3Symbols2" custom="1">
              <x14:cfvo type="percent">
                <xm:f>0</xm:f>
              </x14:cfvo>
              <x14:cfvo type="num">
                <xm:f>0</xm:f>
              </x14:cfvo>
              <x14:cfvo type="num">
                <xm:f>1</xm:f>
              </x14:cfvo>
              <x14:cfIcon iconSet="3Symbols2" iconId="0"/>
              <x14:cfIcon iconSet="3Symbols2" iconId="2"/>
              <x14:cfIcon iconSet="3Symbols2" iconId="0"/>
            </x14:iconSet>
          </x14:cfRule>
          <xm:sqref>AQ89</xm:sqref>
        </x14:conditionalFormatting>
        <x14:conditionalFormatting xmlns:xm="http://schemas.microsoft.com/office/excel/2006/main">
          <x14:cfRule type="iconSet" priority="24" id="{015F23DE-A541-4100-8FB6-BE9D1F554F0D}">
            <x14:iconSet iconSet="3Symbols2" custom="1">
              <x14:cfvo type="percent">
                <xm:f>0</xm:f>
              </x14:cfvo>
              <x14:cfvo type="num">
                <xm:f>0</xm:f>
              </x14:cfvo>
              <x14:cfvo type="num">
                <xm:f>1</xm:f>
              </x14:cfvo>
              <x14:cfIcon iconSet="3Symbols2" iconId="0"/>
              <x14:cfIcon iconSet="3Symbols2" iconId="2"/>
              <x14:cfIcon iconSet="3Symbols2" iconId="0"/>
            </x14:iconSet>
          </x14:cfRule>
          <xm:sqref>AQ90</xm:sqref>
        </x14:conditionalFormatting>
        <x14:conditionalFormatting xmlns:xm="http://schemas.microsoft.com/office/excel/2006/main">
          <x14:cfRule type="iconSet" priority="25" id="{F3CBF96F-3075-464F-8841-10B083D093CD}">
            <x14:iconSet iconSet="3Symbols2" custom="1">
              <x14:cfvo type="percent">
                <xm:f>0</xm:f>
              </x14:cfvo>
              <x14:cfvo type="num">
                <xm:f>0</xm:f>
              </x14:cfvo>
              <x14:cfvo type="num">
                <xm:f>1</xm:f>
              </x14:cfvo>
              <x14:cfIcon iconSet="3Symbols2" iconId="0"/>
              <x14:cfIcon iconSet="3Symbols2" iconId="2"/>
              <x14:cfIcon iconSet="3Symbols2" iconId="0"/>
            </x14:iconSet>
          </x14:cfRule>
          <xm:sqref>AQ91</xm:sqref>
        </x14:conditionalFormatting>
        <x14:conditionalFormatting xmlns:xm="http://schemas.microsoft.com/office/excel/2006/main">
          <x14:cfRule type="iconSet" priority="26" id="{A17A0A5D-EE17-43EB-84D2-4A7FE7F8B696}">
            <x14:iconSet iconSet="3Symbols2" custom="1">
              <x14:cfvo type="percent">
                <xm:f>0</xm:f>
              </x14:cfvo>
              <x14:cfvo type="num">
                <xm:f>0</xm:f>
              </x14:cfvo>
              <x14:cfvo type="num">
                <xm:f>1</xm:f>
              </x14:cfvo>
              <x14:cfIcon iconSet="3Symbols2" iconId="0"/>
              <x14:cfIcon iconSet="3Symbols2" iconId="2"/>
              <x14:cfIcon iconSet="3Symbols2" iconId="0"/>
            </x14:iconSet>
          </x14:cfRule>
          <xm:sqref>AQ92</xm:sqref>
        </x14:conditionalFormatting>
        <x14:conditionalFormatting xmlns:xm="http://schemas.microsoft.com/office/excel/2006/main">
          <x14:cfRule type="iconSet" priority="27" id="{740298EF-DE8A-489C-AD44-67DC4A95FCDE}">
            <x14:iconSet iconSet="3Symbols2" custom="1">
              <x14:cfvo type="percent">
                <xm:f>0</xm:f>
              </x14:cfvo>
              <x14:cfvo type="num">
                <xm:f>0</xm:f>
              </x14:cfvo>
              <x14:cfvo type="num">
                <xm:f>1</xm:f>
              </x14:cfvo>
              <x14:cfIcon iconSet="3Symbols2" iconId="0"/>
              <x14:cfIcon iconSet="3Symbols2" iconId="2"/>
              <x14:cfIcon iconSet="3Symbols2" iconId="0"/>
            </x14:iconSet>
          </x14:cfRule>
          <xm:sqref>AQ93</xm:sqref>
        </x14:conditionalFormatting>
        <x14:conditionalFormatting xmlns:xm="http://schemas.microsoft.com/office/excel/2006/main">
          <x14:cfRule type="iconSet" priority="28" id="{EC8AA66B-FB0C-4BCF-A79F-0AD848B4E9CA}">
            <x14:iconSet iconSet="3Symbols2" custom="1">
              <x14:cfvo type="percent">
                <xm:f>0</xm:f>
              </x14:cfvo>
              <x14:cfvo type="num">
                <xm:f>0</xm:f>
              </x14:cfvo>
              <x14:cfvo type="num">
                <xm:f>1</xm:f>
              </x14:cfvo>
              <x14:cfIcon iconSet="3Symbols2" iconId="0"/>
              <x14:cfIcon iconSet="3Symbols2" iconId="2"/>
              <x14:cfIcon iconSet="3Symbols2" iconId="0"/>
            </x14:iconSet>
          </x14:cfRule>
          <xm:sqref>AQ94</xm:sqref>
        </x14:conditionalFormatting>
        <x14:conditionalFormatting xmlns:xm="http://schemas.microsoft.com/office/excel/2006/main">
          <x14:cfRule type="iconSet" priority="29" id="{BB47E4DE-8FB5-4DC0-9EA0-F48A7631F6C1}">
            <x14:iconSet iconSet="3Symbols2" custom="1">
              <x14:cfvo type="percent">
                <xm:f>0</xm:f>
              </x14:cfvo>
              <x14:cfvo type="num">
                <xm:f>0</xm:f>
              </x14:cfvo>
              <x14:cfvo type="num">
                <xm:f>1</xm:f>
              </x14:cfvo>
              <x14:cfIcon iconSet="3Symbols2" iconId="0"/>
              <x14:cfIcon iconSet="3Symbols2" iconId="2"/>
              <x14:cfIcon iconSet="3Symbols2" iconId="0"/>
            </x14:iconSet>
          </x14:cfRule>
          <xm:sqref>AQ95</xm:sqref>
        </x14:conditionalFormatting>
        <x14:conditionalFormatting xmlns:xm="http://schemas.microsoft.com/office/excel/2006/main">
          <x14:cfRule type="iconSet" priority="30" id="{0B61EB97-74C1-4E2A-94C6-3C8CC7ADD168}">
            <x14:iconSet iconSet="3Symbols2" custom="1">
              <x14:cfvo type="percent">
                <xm:f>0</xm:f>
              </x14:cfvo>
              <x14:cfvo type="num">
                <xm:f>0</xm:f>
              </x14:cfvo>
              <x14:cfvo type="num">
                <xm:f>1</xm:f>
              </x14:cfvo>
              <x14:cfIcon iconSet="3Symbols2" iconId="0"/>
              <x14:cfIcon iconSet="3Symbols2" iconId="2"/>
              <x14:cfIcon iconSet="3Symbols2" iconId="0"/>
            </x14:iconSet>
          </x14:cfRule>
          <xm:sqref>AQ96</xm:sqref>
        </x14:conditionalFormatting>
        <x14:conditionalFormatting xmlns:xm="http://schemas.microsoft.com/office/excel/2006/main">
          <x14:cfRule type="iconSet" priority="31" id="{8F0D0232-1C6B-4C35-A907-E23371AE9CD1}">
            <x14:iconSet iconSet="3Symbols2" custom="1">
              <x14:cfvo type="percent">
                <xm:f>0</xm:f>
              </x14:cfvo>
              <x14:cfvo type="num">
                <xm:f>0</xm:f>
              </x14:cfvo>
              <x14:cfvo type="num">
                <xm:f>1</xm:f>
              </x14:cfvo>
              <x14:cfIcon iconSet="3Symbols2" iconId="0"/>
              <x14:cfIcon iconSet="3Symbols2" iconId="2"/>
              <x14:cfIcon iconSet="3Symbols2" iconId="0"/>
            </x14:iconSet>
          </x14:cfRule>
          <xm:sqref>AQ97</xm:sqref>
        </x14:conditionalFormatting>
        <x14:conditionalFormatting xmlns:xm="http://schemas.microsoft.com/office/excel/2006/main">
          <x14:cfRule type="iconSet" priority="32" id="{EBF12294-E728-438D-AC6D-CFCF45DB585A}">
            <x14:iconSet iconSet="3Symbols2" custom="1">
              <x14:cfvo type="percent">
                <xm:f>0</xm:f>
              </x14:cfvo>
              <x14:cfvo type="num">
                <xm:f>0</xm:f>
              </x14:cfvo>
              <x14:cfvo type="num">
                <xm:f>1</xm:f>
              </x14:cfvo>
              <x14:cfIcon iconSet="3Symbols2" iconId="0"/>
              <x14:cfIcon iconSet="3Symbols2" iconId="2"/>
              <x14:cfIcon iconSet="3Symbols2" iconId="0"/>
            </x14:iconSet>
          </x14:cfRule>
          <xm:sqref>AQ98</xm:sqref>
        </x14:conditionalFormatting>
        <x14:conditionalFormatting xmlns:xm="http://schemas.microsoft.com/office/excel/2006/main">
          <x14:cfRule type="iconSet" priority="33" id="{DF24B49E-3725-4CAF-85C2-D3CDB88A2A6E}">
            <x14:iconSet iconSet="3Symbols2" custom="1">
              <x14:cfvo type="percent">
                <xm:f>0</xm:f>
              </x14:cfvo>
              <x14:cfvo type="num">
                <xm:f>0</xm:f>
              </x14:cfvo>
              <x14:cfvo type="num">
                <xm:f>1</xm:f>
              </x14:cfvo>
              <x14:cfIcon iconSet="3Symbols2" iconId="0"/>
              <x14:cfIcon iconSet="3Symbols2" iconId="2"/>
              <x14:cfIcon iconSet="3Symbols2" iconId="0"/>
            </x14:iconSet>
          </x14:cfRule>
          <xm:sqref>AQ99</xm:sqref>
        </x14:conditionalFormatting>
        <x14:conditionalFormatting xmlns:xm="http://schemas.microsoft.com/office/excel/2006/main">
          <x14:cfRule type="iconSet" priority="34" id="{E775B80A-CD37-412A-8CD8-FE24D5C3DF31}">
            <x14:iconSet iconSet="3Symbols2" custom="1">
              <x14:cfvo type="percent">
                <xm:f>0</xm:f>
              </x14:cfvo>
              <x14:cfvo type="num">
                <xm:f>0</xm:f>
              </x14:cfvo>
              <x14:cfvo type="num">
                <xm:f>1</xm:f>
              </x14:cfvo>
              <x14:cfIcon iconSet="3Symbols2" iconId="0"/>
              <x14:cfIcon iconSet="3Symbols2" iconId="2"/>
              <x14:cfIcon iconSet="3Symbols2" iconId="0"/>
            </x14:iconSet>
          </x14:cfRule>
          <xm:sqref>AQ100</xm:sqref>
        </x14:conditionalFormatting>
        <x14:conditionalFormatting xmlns:xm="http://schemas.microsoft.com/office/excel/2006/main">
          <x14:cfRule type="iconSet" priority="35" id="{CD3809F9-3020-4930-B1CF-EF0942290052}">
            <x14:iconSet iconSet="3Symbols2" custom="1">
              <x14:cfvo type="percent">
                <xm:f>0</xm:f>
              </x14:cfvo>
              <x14:cfvo type="num">
                <xm:f>0</xm:f>
              </x14:cfvo>
              <x14:cfvo type="num">
                <xm:f>1</xm:f>
              </x14:cfvo>
              <x14:cfIcon iconSet="3Symbols2" iconId="0"/>
              <x14:cfIcon iconSet="3Symbols2" iconId="2"/>
              <x14:cfIcon iconSet="3Symbols2" iconId="0"/>
            </x14:iconSet>
          </x14:cfRule>
          <xm:sqref>AQ101</xm:sqref>
        </x14:conditionalFormatting>
        <x14:conditionalFormatting xmlns:xm="http://schemas.microsoft.com/office/excel/2006/main">
          <x14:cfRule type="iconSet" priority="36" id="{862A8C2B-4563-4536-A2D1-ACFDCDC87DE1}">
            <x14:iconSet iconSet="3Symbols2" custom="1">
              <x14:cfvo type="percent">
                <xm:f>0</xm:f>
              </x14:cfvo>
              <x14:cfvo type="num">
                <xm:f>0</xm:f>
              </x14:cfvo>
              <x14:cfvo type="num">
                <xm:f>1</xm:f>
              </x14:cfvo>
              <x14:cfIcon iconSet="3Symbols2" iconId="0"/>
              <x14:cfIcon iconSet="3Symbols2" iconId="2"/>
              <x14:cfIcon iconSet="3Symbols2" iconId="0"/>
            </x14:iconSet>
          </x14:cfRule>
          <xm:sqref>AQ102</xm:sqref>
        </x14:conditionalFormatting>
        <x14:conditionalFormatting xmlns:xm="http://schemas.microsoft.com/office/excel/2006/main">
          <x14:cfRule type="iconSet" priority="37" id="{F81B0439-E68B-46EB-86F9-8969110FCB64}">
            <x14:iconSet iconSet="3Symbols2" custom="1">
              <x14:cfvo type="percent">
                <xm:f>0</xm:f>
              </x14:cfvo>
              <x14:cfvo type="num">
                <xm:f>0</xm:f>
              </x14:cfvo>
              <x14:cfvo type="num">
                <xm:f>1</xm:f>
              </x14:cfvo>
              <x14:cfIcon iconSet="3Symbols2" iconId="0"/>
              <x14:cfIcon iconSet="3Symbols2" iconId="2"/>
              <x14:cfIcon iconSet="3Symbols2" iconId="0"/>
            </x14:iconSet>
          </x14:cfRule>
          <xm:sqref>AQ103</xm:sqref>
        </x14:conditionalFormatting>
        <x14:conditionalFormatting xmlns:xm="http://schemas.microsoft.com/office/excel/2006/main">
          <x14:cfRule type="iconSet" priority="38" id="{BC2DA7DA-E42A-4CE7-A0C8-D607CEEE7908}">
            <x14:iconSet iconSet="3Symbols2" custom="1">
              <x14:cfvo type="percent">
                <xm:f>0</xm:f>
              </x14:cfvo>
              <x14:cfvo type="num">
                <xm:f>0</xm:f>
              </x14:cfvo>
              <x14:cfvo type="num">
                <xm:f>1</xm:f>
              </x14:cfvo>
              <x14:cfIcon iconSet="3Symbols2" iconId="0"/>
              <x14:cfIcon iconSet="3Symbols2" iconId="2"/>
              <x14:cfIcon iconSet="3Symbols2" iconId="0"/>
            </x14:iconSet>
          </x14:cfRule>
          <xm:sqref>AQ104</xm:sqref>
        </x14:conditionalFormatting>
        <x14:conditionalFormatting xmlns:xm="http://schemas.microsoft.com/office/excel/2006/main">
          <x14:cfRule type="iconSet" priority="39" id="{D41DCA42-722A-4A6C-B91E-654ECDBFC1F1}">
            <x14:iconSet iconSet="3Symbols2" custom="1">
              <x14:cfvo type="percent">
                <xm:f>0</xm:f>
              </x14:cfvo>
              <x14:cfvo type="num">
                <xm:f>0</xm:f>
              </x14:cfvo>
              <x14:cfvo type="num">
                <xm:f>1</xm:f>
              </x14:cfvo>
              <x14:cfIcon iconSet="3Symbols2" iconId="0"/>
              <x14:cfIcon iconSet="3Symbols2" iconId="2"/>
              <x14:cfIcon iconSet="3Symbols2" iconId="0"/>
            </x14:iconSet>
          </x14:cfRule>
          <xm:sqref>AQ105</xm:sqref>
        </x14:conditionalFormatting>
        <x14:conditionalFormatting xmlns:xm="http://schemas.microsoft.com/office/excel/2006/main">
          <x14:cfRule type="iconSet" priority="40" id="{3865C536-CBC9-4751-BF61-EAECC0DBB3FA}">
            <x14:iconSet iconSet="3Symbols2" custom="1">
              <x14:cfvo type="percent">
                <xm:f>0</xm:f>
              </x14:cfvo>
              <x14:cfvo type="num">
                <xm:f>0</xm:f>
              </x14:cfvo>
              <x14:cfvo type="num">
                <xm:f>1</xm:f>
              </x14:cfvo>
              <x14:cfIcon iconSet="3Symbols2" iconId="0"/>
              <x14:cfIcon iconSet="3Symbols2" iconId="2"/>
              <x14:cfIcon iconSet="3Symbols2" iconId="0"/>
            </x14:iconSet>
          </x14:cfRule>
          <xm:sqref>AQ106</xm:sqref>
        </x14:conditionalFormatting>
        <x14:conditionalFormatting xmlns:xm="http://schemas.microsoft.com/office/excel/2006/main">
          <x14:cfRule type="iconSet" priority="41" id="{ED285C97-3636-4DF7-A0E3-1CDD33E016B3}">
            <x14:iconSet iconSet="3Symbols2" custom="1">
              <x14:cfvo type="percent">
                <xm:f>0</xm:f>
              </x14:cfvo>
              <x14:cfvo type="num">
                <xm:f>0</xm:f>
              </x14:cfvo>
              <x14:cfvo type="num">
                <xm:f>1</xm:f>
              </x14:cfvo>
              <x14:cfIcon iconSet="3Symbols2" iconId="0"/>
              <x14:cfIcon iconSet="3Symbols2" iconId="2"/>
              <x14:cfIcon iconSet="3Symbols2" iconId="0"/>
            </x14:iconSet>
          </x14:cfRule>
          <xm:sqref>AQ107</xm:sqref>
        </x14:conditionalFormatting>
        <x14:conditionalFormatting xmlns:xm="http://schemas.microsoft.com/office/excel/2006/main">
          <x14:cfRule type="iconSet" priority="42" id="{2DB9B579-67E7-4C83-A9BA-355C80A98013}">
            <x14:iconSet iconSet="3Symbols2" custom="1">
              <x14:cfvo type="percent">
                <xm:f>0</xm:f>
              </x14:cfvo>
              <x14:cfvo type="num">
                <xm:f>0</xm:f>
              </x14:cfvo>
              <x14:cfvo type="num">
                <xm:f>1</xm:f>
              </x14:cfvo>
              <x14:cfIcon iconSet="3Symbols2" iconId="0"/>
              <x14:cfIcon iconSet="3Symbols2" iconId="2"/>
              <x14:cfIcon iconSet="3Symbols2" iconId="0"/>
            </x14:iconSet>
          </x14:cfRule>
          <xm:sqref>AQ108</xm:sqref>
        </x14:conditionalFormatting>
        <x14:conditionalFormatting xmlns:xm="http://schemas.microsoft.com/office/excel/2006/main">
          <x14:cfRule type="iconSet" priority="43" id="{9EB68C73-D35C-4AE7-B55A-7256D58A2288}">
            <x14:iconSet iconSet="3Symbols2" custom="1">
              <x14:cfvo type="percent">
                <xm:f>0</xm:f>
              </x14:cfvo>
              <x14:cfvo type="num">
                <xm:f>0</xm:f>
              </x14:cfvo>
              <x14:cfvo type="num">
                <xm:f>1</xm:f>
              </x14:cfvo>
              <x14:cfIcon iconSet="3Symbols2" iconId="0"/>
              <x14:cfIcon iconSet="3Symbols2" iconId="2"/>
              <x14:cfIcon iconSet="3Symbols2" iconId="0"/>
            </x14:iconSet>
          </x14:cfRule>
          <xm:sqref>AQ109</xm:sqref>
        </x14:conditionalFormatting>
        <x14:conditionalFormatting xmlns:xm="http://schemas.microsoft.com/office/excel/2006/main">
          <x14:cfRule type="iconSet" priority="44" id="{F031B32F-9AB0-4D55-8B8D-3430ECEEDBF0}">
            <x14:iconSet iconSet="3Symbols2" custom="1">
              <x14:cfvo type="percent">
                <xm:f>0</xm:f>
              </x14:cfvo>
              <x14:cfvo type="num">
                <xm:f>0</xm:f>
              </x14:cfvo>
              <x14:cfvo type="num">
                <xm:f>1</xm:f>
              </x14:cfvo>
              <x14:cfIcon iconSet="3Symbols2" iconId="0"/>
              <x14:cfIcon iconSet="3Symbols2" iconId="2"/>
              <x14:cfIcon iconSet="3Symbols2" iconId="0"/>
            </x14:iconSet>
          </x14:cfRule>
          <xm:sqref>AQ110</xm:sqref>
        </x14:conditionalFormatting>
        <x14:conditionalFormatting xmlns:xm="http://schemas.microsoft.com/office/excel/2006/main">
          <x14:cfRule type="iconSet" priority="45" id="{846E1453-D972-4278-A80F-7400EFD56220}">
            <x14:iconSet iconSet="3Symbols2" custom="1">
              <x14:cfvo type="percent">
                <xm:f>0</xm:f>
              </x14:cfvo>
              <x14:cfvo type="num">
                <xm:f>0</xm:f>
              </x14:cfvo>
              <x14:cfvo type="num">
                <xm:f>1</xm:f>
              </x14:cfvo>
              <x14:cfIcon iconSet="3Symbols2" iconId="0"/>
              <x14:cfIcon iconSet="3Symbols2" iconId="2"/>
              <x14:cfIcon iconSet="3Symbols2" iconId="0"/>
            </x14:iconSet>
          </x14:cfRule>
          <xm:sqref>AQ111</xm:sqref>
        </x14:conditionalFormatting>
        <x14:conditionalFormatting xmlns:xm="http://schemas.microsoft.com/office/excel/2006/main">
          <x14:cfRule type="iconSet" priority="46" id="{E784D142-CFE0-4FD4-9B91-1A5C6AA88734}">
            <x14:iconSet iconSet="3Symbols2" custom="1">
              <x14:cfvo type="percent">
                <xm:f>0</xm:f>
              </x14:cfvo>
              <x14:cfvo type="num">
                <xm:f>0</xm:f>
              </x14:cfvo>
              <x14:cfvo type="num">
                <xm:f>1</xm:f>
              </x14:cfvo>
              <x14:cfIcon iconSet="3Symbols2" iconId="0"/>
              <x14:cfIcon iconSet="3Symbols2" iconId="2"/>
              <x14:cfIcon iconSet="3Symbols2" iconId="0"/>
            </x14:iconSet>
          </x14:cfRule>
          <xm:sqref>AQ112</xm:sqref>
        </x14:conditionalFormatting>
        <x14:conditionalFormatting xmlns:xm="http://schemas.microsoft.com/office/excel/2006/main">
          <x14:cfRule type="iconSet" priority="47" id="{E12AC8F4-68D8-444F-B59E-FB777234E09F}">
            <x14:iconSet iconSet="3Symbols2" custom="1">
              <x14:cfvo type="percent">
                <xm:f>0</xm:f>
              </x14:cfvo>
              <x14:cfvo type="num">
                <xm:f>0</xm:f>
              </x14:cfvo>
              <x14:cfvo type="num">
                <xm:f>1</xm:f>
              </x14:cfvo>
              <x14:cfIcon iconSet="3Symbols2" iconId="0"/>
              <x14:cfIcon iconSet="3Symbols2" iconId="2"/>
              <x14:cfIcon iconSet="3Symbols2" iconId="0"/>
            </x14:iconSet>
          </x14:cfRule>
          <xm:sqref>AQ113</xm:sqref>
        </x14:conditionalFormatting>
        <x14:conditionalFormatting xmlns:xm="http://schemas.microsoft.com/office/excel/2006/main">
          <x14:cfRule type="iconSet" priority="48" id="{75D689B0-7BF1-4ABB-BB9C-C87A943D3CAC}">
            <x14:iconSet iconSet="3Symbols2" custom="1">
              <x14:cfvo type="percent">
                <xm:f>0</xm:f>
              </x14:cfvo>
              <x14:cfvo type="num">
                <xm:f>0</xm:f>
              </x14:cfvo>
              <x14:cfvo type="num">
                <xm:f>1</xm:f>
              </x14:cfvo>
              <x14:cfIcon iconSet="3Symbols2" iconId="0"/>
              <x14:cfIcon iconSet="3Symbols2" iconId="2"/>
              <x14:cfIcon iconSet="3Symbols2" iconId="0"/>
            </x14:iconSet>
          </x14:cfRule>
          <xm:sqref>AQ114</xm:sqref>
        </x14:conditionalFormatting>
        <x14:conditionalFormatting xmlns:xm="http://schemas.microsoft.com/office/excel/2006/main">
          <x14:cfRule type="iconSet" priority="49" id="{3B0796D2-276D-4BD6-8374-05C65A51C38D}">
            <x14:iconSet iconSet="3Symbols2" custom="1">
              <x14:cfvo type="percent">
                <xm:f>0</xm:f>
              </x14:cfvo>
              <x14:cfvo type="num">
                <xm:f>0</xm:f>
              </x14:cfvo>
              <x14:cfvo type="num">
                <xm:f>1</xm:f>
              </x14:cfvo>
              <x14:cfIcon iconSet="3Symbols2" iconId="0"/>
              <x14:cfIcon iconSet="3Symbols2" iconId="2"/>
              <x14:cfIcon iconSet="3Symbols2" iconId="0"/>
            </x14:iconSet>
          </x14:cfRule>
          <xm:sqref>AQ115</xm:sqref>
        </x14:conditionalFormatting>
        <x14:conditionalFormatting xmlns:xm="http://schemas.microsoft.com/office/excel/2006/main">
          <x14:cfRule type="iconSet" priority="50" id="{403A1B5B-DEA0-4FC0-B7C1-CF723B47DF17}">
            <x14:iconSet iconSet="3Symbols2" custom="1">
              <x14:cfvo type="percent">
                <xm:f>0</xm:f>
              </x14:cfvo>
              <x14:cfvo type="num">
                <xm:f>0</xm:f>
              </x14:cfvo>
              <x14:cfvo type="num">
                <xm:f>1</xm:f>
              </x14:cfvo>
              <x14:cfIcon iconSet="3Symbols2" iconId="0"/>
              <x14:cfIcon iconSet="3Symbols2" iconId="2"/>
              <x14:cfIcon iconSet="3Symbols2" iconId="0"/>
            </x14:iconSet>
          </x14:cfRule>
          <xm:sqref>AQ116</xm:sqref>
        </x14:conditionalFormatting>
        <x14:conditionalFormatting xmlns:xm="http://schemas.microsoft.com/office/excel/2006/main">
          <x14:cfRule type="iconSet" priority="51" id="{5D42F487-327E-4F00-A50E-0066BBBF86C2}">
            <x14:iconSet iconSet="3Symbols2" custom="1">
              <x14:cfvo type="percent">
                <xm:f>0</xm:f>
              </x14:cfvo>
              <x14:cfvo type="num">
                <xm:f>0</xm:f>
              </x14:cfvo>
              <x14:cfvo type="num">
                <xm:f>1</xm:f>
              </x14:cfvo>
              <x14:cfIcon iconSet="3Symbols2" iconId="0"/>
              <x14:cfIcon iconSet="3Symbols2" iconId="2"/>
              <x14:cfIcon iconSet="3Symbols2" iconId="0"/>
            </x14:iconSet>
          </x14:cfRule>
          <xm:sqref>AQ117</xm:sqref>
        </x14:conditionalFormatting>
        <x14:conditionalFormatting xmlns:xm="http://schemas.microsoft.com/office/excel/2006/main">
          <x14:cfRule type="iconSet" priority="52" id="{33F02128-0112-46E3-89B8-0C6CE98AC546}">
            <x14:iconSet iconSet="3Symbols2" custom="1">
              <x14:cfvo type="percent">
                <xm:f>0</xm:f>
              </x14:cfvo>
              <x14:cfvo type="num">
                <xm:f>0</xm:f>
              </x14:cfvo>
              <x14:cfvo type="num">
                <xm:f>1</xm:f>
              </x14:cfvo>
              <x14:cfIcon iconSet="3Symbols2" iconId="0"/>
              <x14:cfIcon iconSet="3Symbols2" iconId="2"/>
              <x14:cfIcon iconSet="3Symbols2" iconId="0"/>
            </x14:iconSet>
          </x14:cfRule>
          <xm:sqref>AQ118</xm:sqref>
        </x14:conditionalFormatting>
        <x14:conditionalFormatting xmlns:xm="http://schemas.microsoft.com/office/excel/2006/main">
          <x14:cfRule type="iconSet" priority="53" id="{678C4FA4-783C-4390-BBF6-57F4AE462207}">
            <x14:iconSet iconSet="3Symbols2" custom="1">
              <x14:cfvo type="percent">
                <xm:f>0</xm:f>
              </x14:cfvo>
              <x14:cfvo type="num">
                <xm:f>0</xm:f>
              </x14:cfvo>
              <x14:cfvo type="num">
                <xm:f>1</xm:f>
              </x14:cfvo>
              <x14:cfIcon iconSet="3Symbols2" iconId="0"/>
              <x14:cfIcon iconSet="3Symbols2" iconId="2"/>
              <x14:cfIcon iconSet="3Symbols2" iconId="0"/>
            </x14:iconSet>
          </x14:cfRule>
          <xm:sqref>AQ119</xm:sqref>
        </x14:conditionalFormatting>
        <x14:conditionalFormatting xmlns:xm="http://schemas.microsoft.com/office/excel/2006/main">
          <x14:cfRule type="iconSet" priority="54" id="{25657E01-FC82-4512-AB5E-2FC9F24B8415}">
            <x14:iconSet iconSet="3Symbols2" custom="1">
              <x14:cfvo type="percent">
                <xm:f>0</xm:f>
              </x14:cfvo>
              <x14:cfvo type="num">
                <xm:f>0</xm:f>
              </x14:cfvo>
              <x14:cfvo type="num">
                <xm:f>1</xm:f>
              </x14:cfvo>
              <x14:cfIcon iconSet="3Symbols2" iconId="0"/>
              <x14:cfIcon iconSet="3Symbols2" iconId="2"/>
              <x14:cfIcon iconSet="3Symbols2" iconId="0"/>
            </x14:iconSet>
          </x14:cfRule>
          <xm:sqref>AQ120</xm:sqref>
        </x14:conditionalFormatting>
        <x14:conditionalFormatting xmlns:xm="http://schemas.microsoft.com/office/excel/2006/main">
          <x14:cfRule type="iconSet" priority="55" id="{654F3F46-7DD3-4010-B4FE-480F088F179F}">
            <x14:iconSet iconSet="3Symbols2" custom="1">
              <x14:cfvo type="percent">
                <xm:f>0</xm:f>
              </x14:cfvo>
              <x14:cfvo type="num">
                <xm:f>0</xm:f>
              </x14:cfvo>
              <x14:cfvo type="num">
                <xm:f>1</xm:f>
              </x14:cfvo>
              <x14:cfIcon iconSet="3Symbols2" iconId="0"/>
              <x14:cfIcon iconSet="3Symbols2" iconId="2"/>
              <x14:cfIcon iconSet="3Symbols2" iconId="0"/>
            </x14:iconSet>
          </x14:cfRule>
          <xm:sqref>AQ121</xm:sqref>
        </x14:conditionalFormatting>
        <x14:conditionalFormatting xmlns:xm="http://schemas.microsoft.com/office/excel/2006/main">
          <x14:cfRule type="iconSet" priority="56" id="{B4CFE4FF-3F18-47D9-A73F-2FC809CD3510}">
            <x14:iconSet iconSet="3Symbols2" custom="1">
              <x14:cfvo type="percent">
                <xm:f>0</xm:f>
              </x14:cfvo>
              <x14:cfvo type="num">
                <xm:f>0</xm:f>
              </x14:cfvo>
              <x14:cfvo type="num">
                <xm:f>1</xm:f>
              </x14:cfvo>
              <x14:cfIcon iconSet="3Symbols2" iconId="0"/>
              <x14:cfIcon iconSet="3Symbols2" iconId="2"/>
              <x14:cfIcon iconSet="3Symbols2" iconId="0"/>
            </x14:iconSet>
          </x14:cfRule>
          <xm:sqref>AQ122</xm:sqref>
        </x14:conditionalFormatting>
        <x14:conditionalFormatting xmlns:xm="http://schemas.microsoft.com/office/excel/2006/main">
          <x14:cfRule type="iconSet" priority="57" id="{1F8329F8-AD00-430D-9BA8-83E4774B71C5}">
            <x14:iconSet iconSet="3Symbols2" custom="1">
              <x14:cfvo type="percent">
                <xm:f>0</xm:f>
              </x14:cfvo>
              <x14:cfvo type="num">
                <xm:f>0</xm:f>
              </x14:cfvo>
              <x14:cfvo type="num">
                <xm:f>1</xm:f>
              </x14:cfvo>
              <x14:cfIcon iconSet="3Symbols2" iconId="0"/>
              <x14:cfIcon iconSet="3Symbols2" iconId="2"/>
              <x14:cfIcon iconSet="3Symbols2" iconId="0"/>
            </x14:iconSet>
          </x14:cfRule>
          <xm:sqref>AQ123</xm:sqref>
        </x14:conditionalFormatting>
        <x14:conditionalFormatting xmlns:xm="http://schemas.microsoft.com/office/excel/2006/main">
          <x14:cfRule type="iconSet" priority="58" id="{5C2B8A92-0DA8-428C-BC25-A17B5B466FDA}">
            <x14:iconSet iconSet="3Symbols2" custom="1">
              <x14:cfvo type="percent">
                <xm:f>0</xm:f>
              </x14:cfvo>
              <x14:cfvo type="num">
                <xm:f>0</xm:f>
              </x14:cfvo>
              <x14:cfvo type="num">
                <xm:f>1</xm:f>
              </x14:cfvo>
              <x14:cfIcon iconSet="3Symbols2" iconId="0"/>
              <x14:cfIcon iconSet="3Symbols2" iconId="2"/>
              <x14:cfIcon iconSet="3Symbols2" iconId="0"/>
            </x14:iconSet>
          </x14:cfRule>
          <xm:sqref>AQ124</xm:sqref>
        </x14:conditionalFormatting>
        <x14:conditionalFormatting xmlns:xm="http://schemas.microsoft.com/office/excel/2006/main">
          <x14:cfRule type="iconSet" priority="59" id="{1CFC4674-3BFC-462F-8715-1CE157AFA45A}">
            <x14:iconSet iconSet="3Symbols2" custom="1">
              <x14:cfvo type="percent">
                <xm:f>0</xm:f>
              </x14:cfvo>
              <x14:cfvo type="num">
                <xm:f>0</xm:f>
              </x14:cfvo>
              <x14:cfvo type="num">
                <xm:f>1</xm:f>
              </x14:cfvo>
              <x14:cfIcon iconSet="3Symbols2" iconId="0"/>
              <x14:cfIcon iconSet="3Symbols2" iconId="2"/>
              <x14:cfIcon iconSet="3Symbols2" iconId="0"/>
            </x14:iconSet>
          </x14:cfRule>
          <xm:sqref>AQ125</xm:sqref>
        </x14:conditionalFormatting>
        <x14:conditionalFormatting xmlns:xm="http://schemas.microsoft.com/office/excel/2006/main">
          <x14:cfRule type="iconSet" priority="60" id="{73145A1A-C0D6-4DD2-940F-21C28F61112C}">
            <x14:iconSet iconSet="3Symbols2" custom="1">
              <x14:cfvo type="percent">
                <xm:f>0</xm:f>
              </x14:cfvo>
              <x14:cfvo type="num">
                <xm:f>0</xm:f>
              </x14:cfvo>
              <x14:cfvo type="num">
                <xm:f>1</xm:f>
              </x14:cfvo>
              <x14:cfIcon iconSet="3Symbols2" iconId="0"/>
              <x14:cfIcon iconSet="3Symbols2" iconId="2"/>
              <x14:cfIcon iconSet="3Symbols2" iconId="0"/>
            </x14:iconSet>
          </x14:cfRule>
          <xm:sqref>AQ126</xm:sqref>
        </x14:conditionalFormatting>
        <x14:conditionalFormatting xmlns:xm="http://schemas.microsoft.com/office/excel/2006/main">
          <x14:cfRule type="iconSet" priority="61" id="{6C8E928A-6C63-421B-BB25-482472B082BE}">
            <x14:iconSet iconSet="3Symbols2" custom="1">
              <x14:cfvo type="percent">
                <xm:f>0</xm:f>
              </x14:cfvo>
              <x14:cfvo type="num">
                <xm:f>0</xm:f>
              </x14:cfvo>
              <x14:cfvo type="num">
                <xm:f>1</xm:f>
              </x14:cfvo>
              <x14:cfIcon iconSet="3Symbols2" iconId="0"/>
              <x14:cfIcon iconSet="3Symbols2" iconId="2"/>
              <x14:cfIcon iconSet="3Symbols2" iconId="0"/>
            </x14:iconSet>
          </x14:cfRule>
          <xm:sqref>AQ127</xm:sqref>
        </x14:conditionalFormatting>
        <x14:conditionalFormatting xmlns:xm="http://schemas.microsoft.com/office/excel/2006/main">
          <x14:cfRule type="iconSet" priority="62" id="{006A1C39-A1DC-4586-9282-137450E3F143}">
            <x14:iconSet iconSet="3Symbols2" custom="1">
              <x14:cfvo type="percent">
                <xm:f>0</xm:f>
              </x14:cfvo>
              <x14:cfvo type="num">
                <xm:f>0</xm:f>
              </x14:cfvo>
              <x14:cfvo type="num">
                <xm:f>1</xm:f>
              </x14:cfvo>
              <x14:cfIcon iconSet="3Symbols2" iconId="0"/>
              <x14:cfIcon iconSet="3Symbols2" iconId="2"/>
              <x14:cfIcon iconSet="3Symbols2" iconId="0"/>
            </x14:iconSet>
          </x14:cfRule>
          <xm:sqref>AQ128</xm:sqref>
        </x14:conditionalFormatting>
        <x14:conditionalFormatting xmlns:xm="http://schemas.microsoft.com/office/excel/2006/main">
          <x14:cfRule type="iconSet" priority="63" id="{386C7E2E-A9EC-4452-AA0E-52F5988F90D2}">
            <x14:iconSet iconSet="3Symbols2" custom="1">
              <x14:cfvo type="percent">
                <xm:f>0</xm:f>
              </x14:cfvo>
              <x14:cfvo type="num">
                <xm:f>0</xm:f>
              </x14:cfvo>
              <x14:cfvo type="num">
                <xm:f>1</xm:f>
              </x14:cfvo>
              <x14:cfIcon iconSet="3Symbols2" iconId="0"/>
              <x14:cfIcon iconSet="3Symbols2" iconId="2"/>
              <x14:cfIcon iconSet="3Symbols2" iconId="0"/>
            </x14:iconSet>
          </x14:cfRule>
          <xm:sqref>AQ129</xm:sqref>
        </x14:conditionalFormatting>
        <x14:conditionalFormatting xmlns:xm="http://schemas.microsoft.com/office/excel/2006/main">
          <x14:cfRule type="iconSet" priority="64" id="{EA079A70-9534-4ECF-847A-64A2E51DF19E}">
            <x14:iconSet iconSet="3Symbols2" custom="1">
              <x14:cfvo type="percent">
                <xm:f>0</xm:f>
              </x14:cfvo>
              <x14:cfvo type="num">
                <xm:f>0</xm:f>
              </x14:cfvo>
              <x14:cfvo type="num">
                <xm:f>1</xm:f>
              </x14:cfvo>
              <x14:cfIcon iconSet="3Symbols2" iconId="0"/>
              <x14:cfIcon iconSet="3Symbols2" iconId="2"/>
              <x14:cfIcon iconSet="3Symbols2" iconId="0"/>
            </x14:iconSet>
          </x14:cfRule>
          <xm:sqref>AQ130</xm:sqref>
        </x14:conditionalFormatting>
        <x14:conditionalFormatting xmlns:xm="http://schemas.microsoft.com/office/excel/2006/main">
          <x14:cfRule type="iconSet" priority="65" id="{07354AB0-6823-4549-A194-8D100D3A0DF8}">
            <x14:iconSet iconSet="3Symbols2" custom="1">
              <x14:cfvo type="percent">
                <xm:f>0</xm:f>
              </x14:cfvo>
              <x14:cfvo type="num">
                <xm:f>0</xm:f>
              </x14:cfvo>
              <x14:cfvo type="num">
                <xm:f>1</xm:f>
              </x14:cfvo>
              <x14:cfIcon iconSet="3Symbols2" iconId="0"/>
              <x14:cfIcon iconSet="3Symbols2" iconId="2"/>
              <x14:cfIcon iconSet="3Symbols2" iconId="0"/>
            </x14:iconSet>
          </x14:cfRule>
          <xm:sqref>AQ131</xm:sqref>
        </x14:conditionalFormatting>
        <x14:conditionalFormatting xmlns:xm="http://schemas.microsoft.com/office/excel/2006/main">
          <x14:cfRule type="iconSet" priority="66" id="{F42ECC7D-C6CB-4E3C-9D87-3F5406A3FF39}">
            <x14:iconSet iconSet="3Symbols2" custom="1">
              <x14:cfvo type="percent">
                <xm:f>0</xm:f>
              </x14:cfvo>
              <x14:cfvo type="num">
                <xm:f>0</xm:f>
              </x14:cfvo>
              <x14:cfvo type="num">
                <xm:f>1</xm:f>
              </x14:cfvo>
              <x14:cfIcon iconSet="3Symbols2" iconId="0"/>
              <x14:cfIcon iconSet="3Symbols2" iconId="2"/>
              <x14:cfIcon iconSet="3Symbols2" iconId="0"/>
            </x14:iconSet>
          </x14:cfRule>
          <xm:sqref>AQ132</xm:sqref>
        </x14:conditionalFormatting>
        <x14:conditionalFormatting xmlns:xm="http://schemas.microsoft.com/office/excel/2006/main">
          <x14:cfRule type="iconSet" priority="67" id="{F099991E-07B7-41B4-8396-62ABF18CD69C}">
            <x14:iconSet iconSet="3Symbols2" custom="1">
              <x14:cfvo type="percent">
                <xm:f>0</xm:f>
              </x14:cfvo>
              <x14:cfvo type="num">
                <xm:f>0</xm:f>
              </x14:cfvo>
              <x14:cfvo type="num">
                <xm:f>1</xm:f>
              </x14:cfvo>
              <x14:cfIcon iconSet="3Symbols2" iconId="0"/>
              <x14:cfIcon iconSet="3Symbols2" iconId="2"/>
              <x14:cfIcon iconSet="3Symbols2" iconId="0"/>
            </x14:iconSet>
          </x14:cfRule>
          <xm:sqref>AQ133</xm:sqref>
        </x14:conditionalFormatting>
        <x14:conditionalFormatting xmlns:xm="http://schemas.microsoft.com/office/excel/2006/main">
          <x14:cfRule type="iconSet" priority="68" id="{036B78E2-887C-4BFE-B7D2-2771BA06291D}">
            <x14:iconSet iconSet="3Symbols2" custom="1">
              <x14:cfvo type="percent">
                <xm:f>0</xm:f>
              </x14:cfvo>
              <x14:cfvo type="num">
                <xm:f>0</xm:f>
              </x14:cfvo>
              <x14:cfvo type="num">
                <xm:f>1</xm:f>
              </x14:cfvo>
              <x14:cfIcon iconSet="3Symbols2" iconId="0"/>
              <x14:cfIcon iconSet="3Symbols2" iconId="2"/>
              <x14:cfIcon iconSet="3Symbols2" iconId="0"/>
            </x14:iconSet>
          </x14:cfRule>
          <xm:sqref>AQ134</xm:sqref>
        </x14:conditionalFormatting>
        <x14:conditionalFormatting xmlns:xm="http://schemas.microsoft.com/office/excel/2006/main">
          <x14:cfRule type="iconSet" priority="69" id="{6C4A1789-31BA-45A7-B466-14BE6C0344E2}">
            <x14:iconSet iconSet="3Symbols2" custom="1">
              <x14:cfvo type="percent">
                <xm:f>0</xm:f>
              </x14:cfvo>
              <x14:cfvo type="num">
                <xm:f>0</xm:f>
              </x14:cfvo>
              <x14:cfvo type="num">
                <xm:f>1</xm:f>
              </x14:cfvo>
              <x14:cfIcon iconSet="3Symbols2" iconId="0"/>
              <x14:cfIcon iconSet="3Symbols2" iconId="2"/>
              <x14:cfIcon iconSet="3Symbols2" iconId="0"/>
            </x14:iconSet>
          </x14:cfRule>
          <xm:sqref>AQ135</xm:sqref>
        </x14:conditionalFormatting>
        <x14:conditionalFormatting xmlns:xm="http://schemas.microsoft.com/office/excel/2006/main">
          <x14:cfRule type="iconSet" priority="70" id="{BC2523B2-AA72-47A2-BC32-BFF9197A50C9}">
            <x14:iconSet iconSet="3Symbols2" custom="1">
              <x14:cfvo type="percent">
                <xm:f>0</xm:f>
              </x14:cfvo>
              <x14:cfvo type="num">
                <xm:f>0</xm:f>
              </x14:cfvo>
              <x14:cfvo type="num">
                <xm:f>1</xm:f>
              </x14:cfvo>
              <x14:cfIcon iconSet="3Symbols2" iconId="0"/>
              <x14:cfIcon iconSet="3Symbols2" iconId="2"/>
              <x14:cfIcon iconSet="3Symbols2" iconId="0"/>
            </x14:iconSet>
          </x14:cfRule>
          <xm:sqref>AQ136</xm:sqref>
        </x14:conditionalFormatting>
        <x14:conditionalFormatting xmlns:xm="http://schemas.microsoft.com/office/excel/2006/main">
          <x14:cfRule type="iconSet" priority="71" id="{14D8536C-AA6C-415B-9944-E969C88AE9FF}">
            <x14:iconSet iconSet="3Symbols2" custom="1">
              <x14:cfvo type="percent">
                <xm:f>0</xm:f>
              </x14:cfvo>
              <x14:cfvo type="num">
                <xm:f>0</xm:f>
              </x14:cfvo>
              <x14:cfvo type="num">
                <xm:f>1</xm:f>
              </x14:cfvo>
              <x14:cfIcon iconSet="3Symbols2" iconId="0"/>
              <x14:cfIcon iconSet="3Symbols2" iconId="2"/>
              <x14:cfIcon iconSet="3Symbols2" iconId="0"/>
            </x14:iconSet>
          </x14:cfRule>
          <xm:sqref>AQ137</xm:sqref>
        </x14:conditionalFormatting>
        <x14:conditionalFormatting xmlns:xm="http://schemas.microsoft.com/office/excel/2006/main">
          <x14:cfRule type="iconSet" priority="72" id="{AFF1671E-8AB1-42CE-8D31-6EDF882A0534}">
            <x14:iconSet iconSet="3Symbols2" custom="1">
              <x14:cfvo type="percent">
                <xm:f>0</xm:f>
              </x14:cfvo>
              <x14:cfvo type="num">
                <xm:f>0</xm:f>
              </x14:cfvo>
              <x14:cfvo type="num">
                <xm:f>1</xm:f>
              </x14:cfvo>
              <x14:cfIcon iconSet="3Symbols2" iconId="0"/>
              <x14:cfIcon iconSet="3Symbols2" iconId="2"/>
              <x14:cfIcon iconSet="3Symbols2" iconId="0"/>
            </x14:iconSet>
          </x14:cfRule>
          <xm:sqref>AQ138</xm:sqref>
        </x14:conditionalFormatting>
        <x14:conditionalFormatting xmlns:xm="http://schemas.microsoft.com/office/excel/2006/main">
          <x14:cfRule type="iconSet" priority="73" id="{4A77FAAF-B76B-4761-BF54-19A133661712}">
            <x14:iconSet iconSet="3Symbols2" custom="1">
              <x14:cfvo type="percent">
                <xm:f>0</xm:f>
              </x14:cfvo>
              <x14:cfvo type="num">
                <xm:f>0</xm:f>
              </x14:cfvo>
              <x14:cfvo type="num">
                <xm:f>1</xm:f>
              </x14:cfvo>
              <x14:cfIcon iconSet="3Symbols2" iconId="0"/>
              <x14:cfIcon iconSet="3Symbols2" iconId="2"/>
              <x14:cfIcon iconSet="3Symbols2" iconId="0"/>
            </x14:iconSet>
          </x14:cfRule>
          <xm:sqref>AQ139</xm:sqref>
        </x14:conditionalFormatting>
        <x14:conditionalFormatting xmlns:xm="http://schemas.microsoft.com/office/excel/2006/main">
          <x14:cfRule type="iconSet" priority="74" id="{BFEDEE00-F13D-4321-B0DD-3C90C648C4DE}">
            <x14:iconSet iconSet="3Symbols2" custom="1">
              <x14:cfvo type="percent">
                <xm:f>0</xm:f>
              </x14:cfvo>
              <x14:cfvo type="num">
                <xm:f>0</xm:f>
              </x14:cfvo>
              <x14:cfvo type="num">
                <xm:f>1</xm:f>
              </x14:cfvo>
              <x14:cfIcon iconSet="3Symbols2" iconId="0"/>
              <x14:cfIcon iconSet="3Symbols2" iconId="2"/>
              <x14:cfIcon iconSet="3Symbols2" iconId="0"/>
            </x14:iconSet>
          </x14:cfRule>
          <xm:sqref>AQ140</xm:sqref>
        </x14:conditionalFormatting>
        <x14:conditionalFormatting xmlns:xm="http://schemas.microsoft.com/office/excel/2006/main">
          <x14:cfRule type="iconSet" priority="75" id="{72A5C70C-9A52-46E6-8EF9-C06F784AF292}">
            <x14:iconSet iconSet="3Symbols2" custom="1">
              <x14:cfvo type="percent">
                <xm:f>0</xm:f>
              </x14:cfvo>
              <x14:cfvo type="num">
                <xm:f>0</xm:f>
              </x14:cfvo>
              <x14:cfvo type="num">
                <xm:f>1</xm:f>
              </x14:cfvo>
              <x14:cfIcon iconSet="3Symbols2" iconId="0"/>
              <x14:cfIcon iconSet="3Symbols2" iconId="2"/>
              <x14:cfIcon iconSet="3Symbols2" iconId="0"/>
            </x14:iconSet>
          </x14:cfRule>
          <xm:sqref>AQ141</xm:sqref>
        </x14:conditionalFormatting>
        <x14:conditionalFormatting xmlns:xm="http://schemas.microsoft.com/office/excel/2006/main">
          <x14:cfRule type="iconSet" priority="76" id="{B64C68AA-A677-4287-A9BA-F7C0DE7021C3}">
            <x14:iconSet iconSet="3Symbols2" custom="1">
              <x14:cfvo type="percent">
                <xm:f>0</xm:f>
              </x14:cfvo>
              <x14:cfvo type="num">
                <xm:f>0</xm:f>
              </x14:cfvo>
              <x14:cfvo type="num">
                <xm:f>1</xm:f>
              </x14:cfvo>
              <x14:cfIcon iconSet="3Symbols2" iconId="0"/>
              <x14:cfIcon iconSet="3Symbols2" iconId="2"/>
              <x14:cfIcon iconSet="3Symbols2" iconId="0"/>
            </x14:iconSet>
          </x14:cfRule>
          <xm:sqref>AQ142</xm:sqref>
        </x14:conditionalFormatting>
        <x14:conditionalFormatting xmlns:xm="http://schemas.microsoft.com/office/excel/2006/main">
          <x14:cfRule type="iconSet" priority="77" id="{9DC2B100-3794-4AAD-A021-6331FF087931}">
            <x14:iconSet iconSet="3Symbols2" custom="1">
              <x14:cfvo type="percent">
                <xm:f>0</xm:f>
              </x14:cfvo>
              <x14:cfvo type="num">
                <xm:f>0</xm:f>
              </x14:cfvo>
              <x14:cfvo type="num">
                <xm:f>1</xm:f>
              </x14:cfvo>
              <x14:cfIcon iconSet="3Symbols2" iconId="0"/>
              <x14:cfIcon iconSet="3Symbols2" iconId="2"/>
              <x14:cfIcon iconSet="3Symbols2" iconId="0"/>
            </x14:iconSet>
          </x14:cfRule>
          <xm:sqref>AQ143</xm:sqref>
        </x14:conditionalFormatting>
        <x14:conditionalFormatting xmlns:xm="http://schemas.microsoft.com/office/excel/2006/main">
          <x14:cfRule type="iconSet" priority="78" id="{577EC138-7A8B-417A-BE01-BA07A998A1A2}">
            <x14:iconSet iconSet="3Symbols2" custom="1">
              <x14:cfvo type="percent">
                <xm:f>0</xm:f>
              </x14:cfvo>
              <x14:cfvo type="num">
                <xm:f>0</xm:f>
              </x14:cfvo>
              <x14:cfvo type="num">
                <xm:f>1</xm:f>
              </x14:cfvo>
              <x14:cfIcon iconSet="3Symbols2" iconId="0"/>
              <x14:cfIcon iconSet="3Symbols2" iconId="2"/>
              <x14:cfIcon iconSet="3Symbols2" iconId="0"/>
            </x14:iconSet>
          </x14:cfRule>
          <xm:sqref>AQ144</xm:sqref>
        </x14:conditionalFormatting>
        <x14:conditionalFormatting xmlns:xm="http://schemas.microsoft.com/office/excel/2006/main">
          <x14:cfRule type="iconSet" priority="79" id="{F65DB728-2ADC-49C9-B33E-A7FB01268183}">
            <x14:iconSet iconSet="3Symbols2" custom="1">
              <x14:cfvo type="percent">
                <xm:f>0</xm:f>
              </x14:cfvo>
              <x14:cfvo type="num">
                <xm:f>0</xm:f>
              </x14:cfvo>
              <x14:cfvo type="num">
                <xm:f>1</xm:f>
              </x14:cfvo>
              <x14:cfIcon iconSet="3Symbols2" iconId="0"/>
              <x14:cfIcon iconSet="3Symbols2" iconId="2"/>
              <x14:cfIcon iconSet="3Symbols2" iconId="0"/>
            </x14:iconSet>
          </x14:cfRule>
          <xm:sqref>AQ145</xm:sqref>
        </x14:conditionalFormatting>
        <x14:conditionalFormatting xmlns:xm="http://schemas.microsoft.com/office/excel/2006/main">
          <x14:cfRule type="iconSet" priority="80" id="{0B22FCA6-A262-4EFA-ACB3-4257D3CB35F5}">
            <x14:iconSet iconSet="3Symbols2" custom="1">
              <x14:cfvo type="percent">
                <xm:f>0</xm:f>
              </x14:cfvo>
              <x14:cfvo type="num">
                <xm:f>0</xm:f>
              </x14:cfvo>
              <x14:cfvo type="num">
                <xm:f>1</xm:f>
              </x14:cfvo>
              <x14:cfIcon iconSet="3Symbols2" iconId="0"/>
              <x14:cfIcon iconSet="3Symbols2" iconId="2"/>
              <x14:cfIcon iconSet="3Symbols2" iconId="0"/>
            </x14:iconSet>
          </x14:cfRule>
          <xm:sqref>AQ146</xm:sqref>
        </x14:conditionalFormatting>
        <x14:conditionalFormatting xmlns:xm="http://schemas.microsoft.com/office/excel/2006/main">
          <x14:cfRule type="iconSet" priority="81" id="{98315552-1AEC-4508-A84E-FAA4FA6E32EB}">
            <x14:iconSet iconSet="3Symbols2" custom="1">
              <x14:cfvo type="percent">
                <xm:f>0</xm:f>
              </x14:cfvo>
              <x14:cfvo type="num">
                <xm:f>0</xm:f>
              </x14:cfvo>
              <x14:cfvo type="num">
                <xm:f>1</xm:f>
              </x14:cfvo>
              <x14:cfIcon iconSet="3Symbols2" iconId="0"/>
              <x14:cfIcon iconSet="3Symbols2" iconId="2"/>
              <x14:cfIcon iconSet="3Symbols2" iconId="0"/>
            </x14:iconSet>
          </x14:cfRule>
          <xm:sqref>AQ147</xm:sqref>
        </x14:conditionalFormatting>
        <x14:conditionalFormatting xmlns:xm="http://schemas.microsoft.com/office/excel/2006/main">
          <x14:cfRule type="iconSet" priority="82" id="{EDB14BD4-CBF6-4546-9BFC-6B4E07F1542D}">
            <x14:iconSet iconSet="3Symbols2" custom="1">
              <x14:cfvo type="percent">
                <xm:f>0</xm:f>
              </x14:cfvo>
              <x14:cfvo type="num">
                <xm:f>0</xm:f>
              </x14:cfvo>
              <x14:cfvo type="num">
                <xm:f>1</xm:f>
              </x14:cfvo>
              <x14:cfIcon iconSet="3Symbols2" iconId="0"/>
              <x14:cfIcon iconSet="3Symbols2" iconId="2"/>
              <x14:cfIcon iconSet="3Symbols2" iconId="0"/>
            </x14:iconSet>
          </x14:cfRule>
          <xm:sqref>AQ148</xm:sqref>
        </x14:conditionalFormatting>
        <x14:conditionalFormatting xmlns:xm="http://schemas.microsoft.com/office/excel/2006/main">
          <x14:cfRule type="iconSet" priority="83" id="{03AC4FB2-4E3D-4F37-B2DC-957029ABE921}">
            <x14:iconSet iconSet="3Symbols2" custom="1">
              <x14:cfvo type="percent">
                <xm:f>0</xm:f>
              </x14:cfvo>
              <x14:cfvo type="num">
                <xm:f>0</xm:f>
              </x14:cfvo>
              <x14:cfvo type="num">
                <xm:f>1</xm:f>
              </x14:cfvo>
              <x14:cfIcon iconSet="3Symbols2" iconId="0"/>
              <x14:cfIcon iconSet="3Symbols2" iconId="2"/>
              <x14:cfIcon iconSet="3Symbols2" iconId="0"/>
            </x14:iconSet>
          </x14:cfRule>
          <xm:sqref>AQ149</xm:sqref>
        </x14:conditionalFormatting>
        <x14:conditionalFormatting xmlns:xm="http://schemas.microsoft.com/office/excel/2006/main">
          <x14:cfRule type="iconSet" priority="84" id="{D86CF550-DE98-4422-A982-706A2FCF71B7}">
            <x14:iconSet iconSet="3Symbols2" custom="1">
              <x14:cfvo type="percent">
                <xm:f>0</xm:f>
              </x14:cfvo>
              <x14:cfvo type="num">
                <xm:f>0</xm:f>
              </x14:cfvo>
              <x14:cfvo type="num">
                <xm:f>1</xm:f>
              </x14:cfvo>
              <x14:cfIcon iconSet="3Symbols2" iconId="0"/>
              <x14:cfIcon iconSet="3Symbols2" iconId="2"/>
              <x14:cfIcon iconSet="3Symbols2" iconId="0"/>
            </x14:iconSet>
          </x14:cfRule>
          <xm:sqref>AQ150</xm:sqref>
        </x14:conditionalFormatting>
        <x14:conditionalFormatting xmlns:xm="http://schemas.microsoft.com/office/excel/2006/main">
          <x14:cfRule type="iconSet" priority="85" id="{513B4422-417E-4D26-B8BE-19EE29CF0FB1}">
            <x14:iconSet iconSet="3Symbols2" custom="1">
              <x14:cfvo type="percent">
                <xm:f>0</xm:f>
              </x14:cfvo>
              <x14:cfvo type="num">
                <xm:f>0</xm:f>
              </x14:cfvo>
              <x14:cfvo type="num">
                <xm:f>1</xm:f>
              </x14:cfvo>
              <x14:cfIcon iconSet="3Symbols2" iconId="0"/>
              <x14:cfIcon iconSet="3Symbols2" iconId="2"/>
              <x14:cfIcon iconSet="3Symbols2" iconId="0"/>
            </x14:iconSet>
          </x14:cfRule>
          <xm:sqref>AQ151</xm:sqref>
        </x14:conditionalFormatting>
        <x14:conditionalFormatting xmlns:xm="http://schemas.microsoft.com/office/excel/2006/main">
          <x14:cfRule type="iconSet" priority="86" id="{56B50E88-488F-4CBD-903C-C91AF63D0974}">
            <x14:iconSet iconSet="3Symbols2" custom="1">
              <x14:cfvo type="percent">
                <xm:f>0</xm:f>
              </x14:cfvo>
              <x14:cfvo type="num">
                <xm:f>0</xm:f>
              </x14:cfvo>
              <x14:cfvo type="num">
                <xm:f>1</xm:f>
              </x14:cfvo>
              <x14:cfIcon iconSet="3Symbols2" iconId="0"/>
              <x14:cfIcon iconSet="3Symbols2" iconId="2"/>
              <x14:cfIcon iconSet="3Symbols2" iconId="0"/>
            </x14:iconSet>
          </x14:cfRule>
          <xm:sqref>AQ152</xm:sqref>
        </x14:conditionalFormatting>
        <x14:conditionalFormatting xmlns:xm="http://schemas.microsoft.com/office/excel/2006/main">
          <x14:cfRule type="iconSet" priority="87" id="{3EFE4D9D-DFAA-4275-A08C-924840E377F9}">
            <x14:iconSet iconSet="3Symbols2" custom="1">
              <x14:cfvo type="percent">
                <xm:f>0</xm:f>
              </x14:cfvo>
              <x14:cfvo type="num">
                <xm:f>0</xm:f>
              </x14:cfvo>
              <x14:cfvo type="num">
                <xm:f>1</xm:f>
              </x14:cfvo>
              <x14:cfIcon iconSet="3Symbols2" iconId="0"/>
              <x14:cfIcon iconSet="3Symbols2" iconId="2"/>
              <x14:cfIcon iconSet="3Symbols2" iconId="0"/>
            </x14:iconSet>
          </x14:cfRule>
          <xm:sqref>AQ153</xm:sqref>
        </x14:conditionalFormatting>
        <x14:conditionalFormatting xmlns:xm="http://schemas.microsoft.com/office/excel/2006/main">
          <x14:cfRule type="iconSet" priority="88" id="{370C56C3-87B7-4155-A79D-C3FEA83C22CC}">
            <x14:iconSet iconSet="3Symbols2" custom="1">
              <x14:cfvo type="percent">
                <xm:f>0</xm:f>
              </x14:cfvo>
              <x14:cfvo type="num">
                <xm:f>0</xm:f>
              </x14:cfvo>
              <x14:cfvo type="num">
                <xm:f>1</xm:f>
              </x14:cfvo>
              <x14:cfIcon iconSet="3Symbols2" iconId="0"/>
              <x14:cfIcon iconSet="3Symbols2" iconId="2"/>
              <x14:cfIcon iconSet="3Symbols2" iconId="0"/>
            </x14:iconSet>
          </x14:cfRule>
          <xm:sqref>AQ154</xm:sqref>
        </x14:conditionalFormatting>
        <x14:conditionalFormatting xmlns:xm="http://schemas.microsoft.com/office/excel/2006/main">
          <x14:cfRule type="iconSet" priority="89" id="{EFA628F3-8D09-402F-8D25-A4FD50130A56}">
            <x14:iconSet iconSet="3Symbols2" custom="1">
              <x14:cfvo type="percent">
                <xm:f>0</xm:f>
              </x14:cfvo>
              <x14:cfvo type="num">
                <xm:f>0</xm:f>
              </x14:cfvo>
              <x14:cfvo type="num">
                <xm:f>1</xm:f>
              </x14:cfvo>
              <x14:cfIcon iconSet="3Symbols2" iconId="0"/>
              <x14:cfIcon iconSet="3Symbols2" iconId="2"/>
              <x14:cfIcon iconSet="3Symbols2" iconId="0"/>
            </x14:iconSet>
          </x14:cfRule>
          <xm:sqref>AQ155</xm:sqref>
        </x14:conditionalFormatting>
        <x14:conditionalFormatting xmlns:xm="http://schemas.microsoft.com/office/excel/2006/main">
          <x14:cfRule type="iconSet" priority="90" id="{5AC748BD-BBA8-43C9-83B2-D0ACA2AA3204}">
            <x14:iconSet iconSet="3Symbols2" custom="1">
              <x14:cfvo type="percent">
                <xm:f>0</xm:f>
              </x14:cfvo>
              <x14:cfvo type="num">
                <xm:f>0</xm:f>
              </x14:cfvo>
              <x14:cfvo type="num">
                <xm:f>1</xm:f>
              </x14:cfvo>
              <x14:cfIcon iconSet="3Symbols2" iconId="0"/>
              <x14:cfIcon iconSet="3Symbols2" iconId="2"/>
              <x14:cfIcon iconSet="3Symbols2" iconId="0"/>
            </x14:iconSet>
          </x14:cfRule>
          <xm:sqref>AQ156</xm:sqref>
        </x14:conditionalFormatting>
        <x14:conditionalFormatting xmlns:xm="http://schemas.microsoft.com/office/excel/2006/main">
          <x14:cfRule type="iconSet" priority="91" id="{9B38EF7F-D7AF-4808-B8B4-837ADB46FF0C}">
            <x14:iconSet iconSet="3Symbols2" custom="1">
              <x14:cfvo type="percent">
                <xm:f>0</xm:f>
              </x14:cfvo>
              <x14:cfvo type="num">
                <xm:f>0</xm:f>
              </x14:cfvo>
              <x14:cfvo type="num">
                <xm:f>1</xm:f>
              </x14:cfvo>
              <x14:cfIcon iconSet="3Symbols2" iconId="0"/>
              <x14:cfIcon iconSet="3Symbols2" iconId="2"/>
              <x14:cfIcon iconSet="3Symbols2" iconId="0"/>
            </x14:iconSet>
          </x14:cfRule>
          <xm:sqref>AQ157</xm:sqref>
        </x14:conditionalFormatting>
        <x14:conditionalFormatting xmlns:xm="http://schemas.microsoft.com/office/excel/2006/main">
          <x14:cfRule type="iconSet" priority="92" id="{4E8D32E1-7785-4080-ADF3-72A16D7BDDF0}">
            <x14:iconSet iconSet="3Symbols2" custom="1">
              <x14:cfvo type="percent">
                <xm:f>0</xm:f>
              </x14:cfvo>
              <x14:cfvo type="num">
                <xm:f>0</xm:f>
              </x14:cfvo>
              <x14:cfvo type="num">
                <xm:f>1</xm:f>
              </x14:cfvo>
              <x14:cfIcon iconSet="3Symbols2" iconId="0"/>
              <x14:cfIcon iconSet="3Symbols2" iconId="2"/>
              <x14:cfIcon iconSet="3Symbols2" iconId="0"/>
            </x14:iconSet>
          </x14:cfRule>
          <xm:sqref>AQ158</xm:sqref>
        </x14:conditionalFormatting>
        <x14:conditionalFormatting xmlns:xm="http://schemas.microsoft.com/office/excel/2006/main">
          <x14:cfRule type="iconSet" priority="93" id="{275D0B47-E84C-438F-99A4-C235A9C64179}">
            <x14:iconSet iconSet="3Symbols2" custom="1">
              <x14:cfvo type="percent">
                <xm:f>0</xm:f>
              </x14:cfvo>
              <x14:cfvo type="num">
                <xm:f>0</xm:f>
              </x14:cfvo>
              <x14:cfvo type="num">
                <xm:f>1</xm:f>
              </x14:cfvo>
              <x14:cfIcon iconSet="3Symbols2" iconId="0"/>
              <x14:cfIcon iconSet="3Symbols2" iconId="2"/>
              <x14:cfIcon iconSet="3Symbols2" iconId="0"/>
            </x14:iconSet>
          </x14:cfRule>
          <xm:sqref>AQ159</xm:sqref>
        </x14:conditionalFormatting>
        <x14:conditionalFormatting xmlns:xm="http://schemas.microsoft.com/office/excel/2006/main">
          <x14:cfRule type="iconSet" priority="94" id="{F8AE2B01-5091-44F2-A0B2-4407EA63B78B}">
            <x14:iconSet iconSet="3Symbols2" custom="1">
              <x14:cfvo type="percent">
                <xm:f>0</xm:f>
              </x14:cfvo>
              <x14:cfvo type="num">
                <xm:f>0</xm:f>
              </x14:cfvo>
              <x14:cfvo type="num">
                <xm:f>1</xm:f>
              </x14:cfvo>
              <x14:cfIcon iconSet="3Symbols2" iconId="0"/>
              <x14:cfIcon iconSet="3Symbols2" iconId="2"/>
              <x14:cfIcon iconSet="3Symbols2" iconId="0"/>
            </x14:iconSet>
          </x14:cfRule>
          <xm:sqref>AQ160</xm:sqref>
        </x14:conditionalFormatting>
        <x14:conditionalFormatting xmlns:xm="http://schemas.microsoft.com/office/excel/2006/main">
          <x14:cfRule type="iconSet" priority="95" id="{92EC5981-F911-425E-A061-77D954683725}">
            <x14:iconSet iconSet="3Symbols2" custom="1">
              <x14:cfvo type="percent">
                <xm:f>0</xm:f>
              </x14:cfvo>
              <x14:cfvo type="num">
                <xm:f>0</xm:f>
              </x14:cfvo>
              <x14:cfvo type="num">
                <xm:f>1</xm:f>
              </x14:cfvo>
              <x14:cfIcon iconSet="3Symbols2" iconId="0"/>
              <x14:cfIcon iconSet="3Symbols2" iconId="2"/>
              <x14:cfIcon iconSet="3Symbols2" iconId="0"/>
            </x14:iconSet>
          </x14:cfRule>
          <xm:sqref>AQ161</xm:sqref>
        </x14:conditionalFormatting>
        <x14:conditionalFormatting xmlns:xm="http://schemas.microsoft.com/office/excel/2006/main">
          <x14:cfRule type="iconSet" priority="96" id="{2125872C-6037-43E5-B02F-9AC2EDC6B7E4}">
            <x14:iconSet iconSet="3Symbols2" custom="1">
              <x14:cfvo type="percent">
                <xm:f>0</xm:f>
              </x14:cfvo>
              <x14:cfvo type="num">
                <xm:f>0</xm:f>
              </x14:cfvo>
              <x14:cfvo type="num">
                <xm:f>1</xm:f>
              </x14:cfvo>
              <x14:cfIcon iconSet="3Symbols2" iconId="0"/>
              <x14:cfIcon iconSet="3Symbols2" iconId="2"/>
              <x14:cfIcon iconSet="3Symbols2" iconId="0"/>
            </x14:iconSet>
          </x14:cfRule>
          <xm:sqref>AQ162</xm:sqref>
        </x14:conditionalFormatting>
        <x14:conditionalFormatting xmlns:xm="http://schemas.microsoft.com/office/excel/2006/main">
          <x14:cfRule type="iconSet" priority="97" id="{CA63CD19-B425-4047-87FC-B0FDA832EA72}">
            <x14:iconSet iconSet="3Symbols2" custom="1">
              <x14:cfvo type="percent">
                <xm:f>0</xm:f>
              </x14:cfvo>
              <x14:cfvo type="num">
                <xm:f>0</xm:f>
              </x14:cfvo>
              <x14:cfvo type="num">
                <xm:f>1</xm:f>
              </x14:cfvo>
              <x14:cfIcon iconSet="3Symbols2" iconId="0"/>
              <x14:cfIcon iconSet="3Symbols2" iconId="2"/>
              <x14:cfIcon iconSet="3Symbols2" iconId="0"/>
            </x14:iconSet>
          </x14:cfRule>
          <xm:sqref>AQ163</xm:sqref>
        </x14:conditionalFormatting>
        <x14:conditionalFormatting xmlns:xm="http://schemas.microsoft.com/office/excel/2006/main">
          <x14:cfRule type="iconSet" priority="98" id="{73CAB9E7-B988-4BAC-BB63-979CEEF63B7C}">
            <x14:iconSet iconSet="3Symbols2" custom="1">
              <x14:cfvo type="percent">
                <xm:f>0</xm:f>
              </x14:cfvo>
              <x14:cfvo type="num">
                <xm:f>0</xm:f>
              </x14:cfvo>
              <x14:cfvo type="num">
                <xm:f>1</xm:f>
              </x14:cfvo>
              <x14:cfIcon iconSet="3Symbols2" iconId="0"/>
              <x14:cfIcon iconSet="3Symbols2" iconId="2"/>
              <x14:cfIcon iconSet="3Symbols2" iconId="0"/>
            </x14:iconSet>
          </x14:cfRule>
          <xm:sqref>AQ164</xm:sqref>
        </x14:conditionalFormatting>
        <x14:conditionalFormatting xmlns:xm="http://schemas.microsoft.com/office/excel/2006/main">
          <x14:cfRule type="iconSet" priority="99" id="{3F80CA62-FFCD-4EF7-92F4-6133B4ADDCEF}">
            <x14:iconSet iconSet="3Symbols2" custom="1">
              <x14:cfvo type="percent">
                <xm:f>0</xm:f>
              </x14:cfvo>
              <x14:cfvo type="num">
                <xm:f>0</xm:f>
              </x14:cfvo>
              <x14:cfvo type="num">
                <xm:f>1</xm:f>
              </x14:cfvo>
              <x14:cfIcon iconSet="3Symbols2" iconId="0"/>
              <x14:cfIcon iconSet="3Symbols2" iconId="2"/>
              <x14:cfIcon iconSet="3Symbols2" iconId="0"/>
            </x14:iconSet>
          </x14:cfRule>
          <xm:sqref>AQ165</xm:sqref>
        </x14:conditionalFormatting>
        <x14:conditionalFormatting xmlns:xm="http://schemas.microsoft.com/office/excel/2006/main">
          <x14:cfRule type="iconSet" priority="100" id="{E7493F96-6D9F-4FDD-A3C2-B68E13EE4A02}">
            <x14:iconSet iconSet="3Symbols2" custom="1">
              <x14:cfvo type="percent">
                <xm:f>0</xm:f>
              </x14:cfvo>
              <x14:cfvo type="num">
                <xm:f>0</xm:f>
              </x14:cfvo>
              <x14:cfvo type="num">
                <xm:f>1</xm:f>
              </x14:cfvo>
              <x14:cfIcon iconSet="3Symbols2" iconId="0"/>
              <x14:cfIcon iconSet="3Symbols2" iconId="2"/>
              <x14:cfIcon iconSet="3Symbols2" iconId="0"/>
            </x14:iconSet>
          </x14:cfRule>
          <xm:sqref>AQ166</xm:sqref>
        </x14:conditionalFormatting>
        <x14:conditionalFormatting xmlns:xm="http://schemas.microsoft.com/office/excel/2006/main">
          <x14:cfRule type="iconSet" priority="101" id="{8ED067B0-C64B-480F-9DF4-8287584B30CE}">
            <x14:iconSet iconSet="3Symbols2" custom="1">
              <x14:cfvo type="percent">
                <xm:f>0</xm:f>
              </x14:cfvo>
              <x14:cfvo type="num">
                <xm:f>0</xm:f>
              </x14:cfvo>
              <x14:cfvo type="num">
                <xm:f>1</xm:f>
              </x14:cfvo>
              <x14:cfIcon iconSet="3Symbols2" iconId="0"/>
              <x14:cfIcon iconSet="3Symbols2" iconId="2"/>
              <x14:cfIcon iconSet="3Symbols2" iconId="0"/>
            </x14:iconSet>
          </x14:cfRule>
          <xm:sqref>AQ167</xm:sqref>
        </x14:conditionalFormatting>
        <x14:conditionalFormatting xmlns:xm="http://schemas.microsoft.com/office/excel/2006/main">
          <x14:cfRule type="iconSet" priority="102" id="{F44B5249-CD6F-4B88-AA4D-BC7C13AA4F41}">
            <x14:iconSet iconSet="3Symbols2" custom="1">
              <x14:cfvo type="percent">
                <xm:f>0</xm:f>
              </x14:cfvo>
              <x14:cfvo type="num">
                <xm:f>0</xm:f>
              </x14:cfvo>
              <x14:cfvo type="num">
                <xm:f>1</xm:f>
              </x14:cfvo>
              <x14:cfIcon iconSet="3Symbols2" iconId="0"/>
              <x14:cfIcon iconSet="3Symbols2" iconId="2"/>
              <x14:cfIcon iconSet="3Symbols2" iconId="0"/>
            </x14:iconSet>
          </x14:cfRule>
          <xm:sqref>AQ168</xm:sqref>
        </x14:conditionalFormatting>
        <x14:conditionalFormatting xmlns:xm="http://schemas.microsoft.com/office/excel/2006/main">
          <x14:cfRule type="iconSet" priority="103" id="{4E0CD538-8067-47F2-BBC5-7A04DA9DFA0D}">
            <x14:iconSet iconSet="3Symbols2" custom="1">
              <x14:cfvo type="percent">
                <xm:f>0</xm:f>
              </x14:cfvo>
              <x14:cfvo type="num">
                <xm:f>0</xm:f>
              </x14:cfvo>
              <x14:cfvo type="num">
                <xm:f>1</xm:f>
              </x14:cfvo>
              <x14:cfIcon iconSet="3Symbols2" iconId="0"/>
              <x14:cfIcon iconSet="3Symbols2" iconId="2"/>
              <x14:cfIcon iconSet="3Symbols2" iconId="0"/>
            </x14:iconSet>
          </x14:cfRule>
          <xm:sqref>AQ169</xm:sqref>
        </x14:conditionalFormatting>
        <x14:conditionalFormatting xmlns:xm="http://schemas.microsoft.com/office/excel/2006/main">
          <x14:cfRule type="iconSet" priority="104" id="{2F95E8B7-0DA9-489B-96A7-503FDD4DBFBF}">
            <x14:iconSet iconSet="3Symbols2" custom="1">
              <x14:cfvo type="percent">
                <xm:f>0</xm:f>
              </x14:cfvo>
              <x14:cfvo type="num">
                <xm:f>0</xm:f>
              </x14:cfvo>
              <x14:cfvo type="num">
                <xm:f>1</xm:f>
              </x14:cfvo>
              <x14:cfIcon iconSet="3Symbols2" iconId="0"/>
              <x14:cfIcon iconSet="3Symbols2" iconId="2"/>
              <x14:cfIcon iconSet="3Symbols2" iconId="0"/>
            </x14:iconSet>
          </x14:cfRule>
          <xm:sqref>AQ170</xm:sqref>
        </x14:conditionalFormatting>
        <x14:conditionalFormatting xmlns:xm="http://schemas.microsoft.com/office/excel/2006/main">
          <x14:cfRule type="iconSet" priority="105" id="{2A4401D9-E11F-4502-A018-F9DBC86CCA5E}">
            <x14:iconSet iconSet="3Symbols2" custom="1">
              <x14:cfvo type="percent">
                <xm:f>0</xm:f>
              </x14:cfvo>
              <x14:cfvo type="num">
                <xm:f>0</xm:f>
              </x14:cfvo>
              <x14:cfvo type="num">
                <xm:f>1</xm:f>
              </x14:cfvo>
              <x14:cfIcon iconSet="3Symbols2" iconId="0"/>
              <x14:cfIcon iconSet="3Symbols2" iconId="2"/>
              <x14:cfIcon iconSet="3Symbols2" iconId="0"/>
            </x14:iconSet>
          </x14:cfRule>
          <xm:sqref>AQ171</xm:sqref>
        </x14:conditionalFormatting>
        <x14:conditionalFormatting xmlns:xm="http://schemas.microsoft.com/office/excel/2006/main">
          <x14:cfRule type="iconSet" priority="106" id="{842341BF-260D-4168-A0CB-5D7BE1C886F6}">
            <x14:iconSet iconSet="3Symbols2" custom="1">
              <x14:cfvo type="percent">
                <xm:f>0</xm:f>
              </x14:cfvo>
              <x14:cfvo type="num">
                <xm:f>0</xm:f>
              </x14:cfvo>
              <x14:cfvo type="num">
                <xm:f>1</xm:f>
              </x14:cfvo>
              <x14:cfIcon iconSet="3Symbols2" iconId="0"/>
              <x14:cfIcon iconSet="3Symbols2" iconId="2"/>
              <x14:cfIcon iconSet="3Symbols2" iconId="0"/>
            </x14:iconSet>
          </x14:cfRule>
          <xm:sqref>AQ172</xm:sqref>
        </x14:conditionalFormatting>
        <x14:conditionalFormatting xmlns:xm="http://schemas.microsoft.com/office/excel/2006/main">
          <x14:cfRule type="iconSet" priority="107" id="{67CB4844-E710-454C-88C3-EDCDD100D498}">
            <x14:iconSet iconSet="3Symbols2" custom="1">
              <x14:cfvo type="percent">
                <xm:f>0</xm:f>
              </x14:cfvo>
              <x14:cfvo type="num">
                <xm:f>0</xm:f>
              </x14:cfvo>
              <x14:cfvo type="num">
                <xm:f>1</xm:f>
              </x14:cfvo>
              <x14:cfIcon iconSet="3Symbols2" iconId="0"/>
              <x14:cfIcon iconSet="3Symbols2" iconId="2"/>
              <x14:cfIcon iconSet="3Symbols2" iconId="0"/>
            </x14:iconSet>
          </x14:cfRule>
          <xm:sqref>AQ173</xm:sqref>
        </x14:conditionalFormatting>
        <x14:conditionalFormatting xmlns:xm="http://schemas.microsoft.com/office/excel/2006/main">
          <x14:cfRule type="iconSet" priority="108" id="{828848B3-2327-4DDB-A5E8-C0B70C600D68}">
            <x14:iconSet iconSet="3Symbols2" custom="1">
              <x14:cfvo type="percent">
                <xm:f>0</xm:f>
              </x14:cfvo>
              <x14:cfvo type="num">
                <xm:f>0</xm:f>
              </x14:cfvo>
              <x14:cfvo type="num">
                <xm:f>1</xm:f>
              </x14:cfvo>
              <x14:cfIcon iconSet="3Symbols2" iconId="0"/>
              <x14:cfIcon iconSet="3Symbols2" iconId="2"/>
              <x14:cfIcon iconSet="3Symbols2" iconId="0"/>
            </x14:iconSet>
          </x14:cfRule>
          <xm:sqref>AQ174</xm:sqref>
        </x14:conditionalFormatting>
        <x14:conditionalFormatting xmlns:xm="http://schemas.microsoft.com/office/excel/2006/main">
          <x14:cfRule type="iconSet" priority="109" id="{EC12F286-2F72-40AE-A773-9D49FF04DC8F}">
            <x14:iconSet iconSet="3Symbols2" custom="1">
              <x14:cfvo type="percent">
                <xm:f>0</xm:f>
              </x14:cfvo>
              <x14:cfvo type="num">
                <xm:f>0</xm:f>
              </x14:cfvo>
              <x14:cfvo type="num">
                <xm:f>1</xm:f>
              </x14:cfvo>
              <x14:cfIcon iconSet="3Symbols2" iconId="0"/>
              <x14:cfIcon iconSet="3Symbols2" iconId="2"/>
              <x14:cfIcon iconSet="3Symbols2" iconId="0"/>
            </x14:iconSet>
          </x14:cfRule>
          <xm:sqref>AQ175</xm:sqref>
        </x14:conditionalFormatting>
        <x14:conditionalFormatting xmlns:xm="http://schemas.microsoft.com/office/excel/2006/main">
          <x14:cfRule type="iconSet" priority="110" id="{762EC11A-F7D7-4DFA-8E80-BC8BC7176EBF}">
            <x14:iconSet iconSet="3Symbols2" custom="1">
              <x14:cfvo type="percent">
                <xm:f>0</xm:f>
              </x14:cfvo>
              <x14:cfvo type="num">
                <xm:f>0</xm:f>
              </x14:cfvo>
              <x14:cfvo type="num">
                <xm:f>1</xm:f>
              </x14:cfvo>
              <x14:cfIcon iconSet="3Symbols2" iconId="0"/>
              <x14:cfIcon iconSet="3Symbols2" iconId="2"/>
              <x14:cfIcon iconSet="3Symbols2" iconId="0"/>
            </x14:iconSet>
          </x14:cfRule>
          <xm:sqref>AQ176</xm:sqref>
        </x14:conditionalFormatting>
        <x14:conditionalFormatting xmlns:xm="http://schemas.microsoft.com/office/excel/2006/main">
          <x14:cfRule type="iconSet" priority="111" id="{899D86FD-92C5-4985-A437-13F2067049EA}">
            <x14:iconSet iconSet="3Symbols2" custom="1">
              <x14:cfvo type="percent">
                <xm:f>0</xm:f>
              </x14:cfvo>
              <x14:cfvo type="num">
                <xm:f>0</xm:f>
              </x14:cfvo>
              <x14:cfvo type="num">
                <xm:f>1</xm:f>
              </x14:cfvo>
              <x14:cfIcon iconSet="3Symbols2" iconId="0"/>
              <x14:cfIcon iconSet="3Symbols2" iconId="2"/>
              <x14:cfIcon iconSet="3Symbols2" iconId="0"/>
            </x14:iconSet>
          </x14:cfRule>
          <xm:sqref>AQ177</xm:sqref>
        </x14:conditionalFormatting>
        <x14:conditionalFormatting xmlns:xm="http://schemas.microsoft.com/office/excel/2006/main">
          <x14:cfRule type="iconSet" priority="112" id="{1591BD66-6208-4CD2-89D0-560E700CBE6E}">
            <x14:iconSet iconSet="3Symbols2" custom="1">
              <x14:cfvo type="percent">
                <xm:f>0</xm:f>
              </x14:cfvo>
              <x14:cfvo type="num">
                <xm:f>0</xm:f>
              </x14:cfvo>
              <x14:cfvo type="num">
                <xm:f>1</xm:f>
              </x14:cfvo>
              <x14:cfIcon iconSet="3Symbols2" iconId="0"/>
              <x14:cfIcon iconSet="3Symbols2" iconId="2"/>
              <x14:cfIcon iconSet="3Symbols2" iconId="0"/>
            </x14:iconSet>
          </x14:cfRule>
          <xm:sqref>AQ178</xm:sqref>
        </x14:conditionalFormatting>
        <x14:conditionalFormatting xmlns:xm="http://schemas.microsoft.com/office/excel/2006/main">
          <x14:cfRule type="iconSet" priority="113" id="{DAF9B3B1-BBCA-4665-81C0-438E742B74DA}">
            <x14:iconSet iconSet="3Symbols2" custom="1">
              <x14:cfvo type="percent">
                <xm:f>0</xm:f>
              </x14:cfvo>
              <x14:cfvo type="num">
                <xm:f>0</xm:f>
              </x14:cfvo>
              <x14:cfvo type="num">
                <xm:f>1</xm:f>
              </x14:cfvo>
              <x14:cfIcon iconSet="3Symbols2" iconId="0"/>
              <x14:cfIcon iconSet="3Symbols2" iconId="2"/>
              <x14:cfIcon iconSet="3Symbols2" iconId="0"/>
            </x14:iconSet>
          </x14:cfRule>
          <xm:sqref>AQ179</xm:sqref>
        </x14:conditionalFormatting>
        <x14:conditionalFormatting xmlns:xm="http://schemas.microsoft.com/office/excel/2006/main">
          <x14:cfRule type="iconSet" priority="114" id="{DD3AEC48-0207-42CF-8BBD-0B7F0BAC3D2F}">
            <x14:iconSet iconSet="3Symbols2" custom="1">
              <x14:cfvo type="percent">
                <xm:f>0</xm:f>
              </x14:cfvo>
              <x14:cfvo type="num">
                <xm:f>0</xm:f>
              </x14:cfvo>
              <x14:cfvo type="num">
                <xm:f>1</xm:f>
              </x14:cfvo>
              <x14:cfIcon iconSet="3Symbols2" iconId="0"/>
              <x14:cfIcon iconSet="3Symbols2" iconId="2"/>
              <x14:cfIcon iconSet="3Symbols2" iconId="0"/>
            </x14:iconSet>
          </x14:cfRule>
          <xm:sqref>AQ180</xm:sqref>
        </x14:conditionalFormatting>
        <x14:conditionalFormatting xmlns:xm="http://schemas.microsoft.com/office/excel/2006/main">
          <x14:cfRule type="iconSet" priority="115" id="{796B727C-97E4-456B-AB31-AF36A85F9CCF}">
            <x14:iconSet iconSet="3Symbols2" custom="1">
              <x14:cfvo type="percent">
                <xm:f>0</xm:f>
              </x14:cfvo>
              <x14:cfvo type="num">
                <xm:f>0</xm:f>
              </x14:cfvo>
              <x14:cfvo type="num">
                <xm:f>1</xm:f>
              </x14:cfvo>
              <x14:cfIcon iconSet="3Symbols2" iconId="0"/>
              <x14:cfIcon iconSet="3Symbols2" iconId="2"/>
              <x14:cfIcon iconSet="3Symbols2" iconId="0"/>
            </x14:iconSet>
          </x14:cfRule>
          <xm:sqref>AQ181</xm:sqref>
        </x14:conditionalFormatting>
        <x14:conditionalFormatting xmlns:xm="http://schemas.microsoft.com/office/excel/2006/main">
          <x14:cfRule type="iconSet" priority="116" id="{58C33BBF-AA10-4D9A-B679-36434E01FA3E}">
            <x14:iconSet iconSet="3Symbols2" custom="1">
              <x14:cfvo type="percent">
                <xm:f>0</xm:f>
              </x14:cfvo>
              <x14:cfvo type="num">
                <xm:f>0</xm:f>
              </x14:cfvo>
              <x14:cfvo type="num">
                <xm:f>1</xm:f>
              </x14:cfvo>
              <x14:cfIcon iconSet="3Symbols2" iconId="0"/>
              <x14:cfIcon iconSet="3Symbols2" iconId="2"/>
              <x14:cfIcon iconSet="3Symbols2" iconId="0"/>
            </x14:iconSet>
          </x14:cfRule>
          <xm:sqref>AQ182</xm:sqref>
        </x14:conditionalFormatting>
        <x14:conditionalFormatting xmlns:xm="http://schemas.microsoft.com/office/excel/2006/main">
          <x14:cfRule type="iconSet" priority="117" id="{238B26C4-42AF-4683-9F16-92D2F7169721}">
            <x14:iconSet iconSet="3Symbols2" custom="1">
              <x14:cfvo type="percent">
                <xm:f>0</xm:f>
              </x14:cfvo>
              <x14:cfvo type="num">
                <xm:f>0</xm:f>
              </x14:cfvo>
              <x14:cfvo type="num">
                <xm:f>1</xm:f>
              </x14:cfvo>
              <x14:cfIcon iconSet="3Symbols2" iconId="0"/>
              <x14:cfIcon iconSet="3Symbols2" iconId="2"/>
              <x14:cfIcon iconSet="3Symbols2" iconId="0"/>
            </x14:iconSet>
          </x14:cfRule>
          <xm:sqref>AQ183</xm:sqref>
        </x14:conditionalFormatting>
        <x14:conditionalFormatting xmlns:xm="http://schemas.microsoft.com/office/excel/2006/main">
          <x14:cfRule type="iconSet" priority="118" id="{5CC3B8AB-EFF9-477A-9076-6C6828ECFD3F}">
            <x14:iconSet iconSet="3Symbols2" custom="1">
              <x14:cfvo type="percent">
                <xm:f>0</xm:f>
              </x14:cfvo>
              <x14:cfvo type="num">
                <xm:f>0</xm:f>
              </x14:cfvo>
              <x14:cfvo type="num">
                <xm:f>1</xm:f>
              </x14:cfvo>
              <x14:cfIcon iconSet="3Symbols2" iconId="0"/>
              <x14:cfIcon iconSet="3Symbols2" iconId="2"/>
              <x14:cfIcon iconSet="3Symbols2" iconId="0"/>
            </x14:iconSet>
          </x14:cfRule>
          <xm:sqref>AQ184</xm:sqref>
        </x14:conditionalFormatting>
        <x14:conditionalFormatting xmlns:xm="http://schemas.microsoft.com/office/excel/2006/main">
          <x14:cfRule type="iconSet" priority="119" id="{56162B9F-35C7-4607-BEA4-E988AE8EE61B}">
            <x14:iconSet iconSet="3Symbols2" custom="1">
              <x14:cfvo type="percent">
                <xm:f>0</xm:f>
              </x14:cfvo>
              <x14:cfvo type="num">
                <xm:f>0</xm:f>
              </x14:cfvo>
              <x14:cfvo type="num">
                <xm:f>1</xm:f>
              </x14:cfvo>
              <x14:cfIcon iconSet="3Symbols2" iconId="0"/>
              <x14:cfIcon iconSet="3Symbols2" iconId="2"/>
              <x14:cfIcon iconSet="3Symbols2" iconId="0"/>
            </x14:iconSet>
          </x14:cfRule>
          <xm:sqref>AQ185</xm:sqref>
        </x14:conditionalFormatting>
        <x14:conditionalFormatting xmlns:xm="http://schemas.microsoft.com/office/excel/2006/main">
          <x14:cfRule type="iconSet" priority="120" id="{C3F097E4-9B70-4482-A14C-C75BD1C70FB8}">
            <x14:iconSet iconSet="3Symbols2" custom="1">
              <x14:cfvo type="percent">
                <xm:f>0</xm:f>
              </x14:cfvo>
              <x14:cfvo type="num">
                <xm:f>0</xm:f>
              </x14:cfvo>
              <x14:cfvo type="num">
                <xm:f>1</xm:f>
              </x14:cfvo>
              <x14:cfIcon iconSet="3Symbols2" iconId="0"/>
              <x14:cfIcon iconSet="3Symbols2" iconId="2"/>
              <x14:cfIcon iconSet="3Symbols2" iconId="0"/>
            </x14:iconSet>
          </x14:cfRule>
          <xm:sqref>AQ186</xm:sqref>
        </x14:conditionalFormatting>
        <x14:conditionalFormatting xmlns:xm="http://schemas.microsoft.com/office/excel/2006/main">
          <x14:cfRule type="iconSet" priority="121" id="{7B6649BE-143F-4717-A95A-4E29904E63E9}">
            <x14:iconSet iconSet="3Symbols2" custom="1">
              <x14:cfvo type="percent">
                <xm:f>0</xm:f>
              </x14:cfvo>
              <x14:cfvo type="num">
                <xm:f>0</xm:f>
              </x14:cfvo>
              <x14:cfvo type="num">
                <xm:f>1</xm:f>
              </x14:cfvo>
              <x14:cfIcon iconSet="3Symbols2" iconId="0"/>
              <x14:cfIcon iconSet="3Symbols2" iconId="2"/>
              <x14:cfIcon iconSet="3Symbols2" iconId="0"/>
            </x14:iconSet>
          </x14:cfRule>
          <xm:sqref>AQ187</xm:sqref>
        </x14:conditionalFormatting>
        <x14:conditionalFormatting xmlns:xm="http://schemas.microsoft.com/office/excel/2006/main">
          <x14:cfRule type="iconSet" priority="122" id="{2DA2A4E1-7737-4A33-82AE-5136B4BE97E2}">
            <x14:iconSet iconSet="3Symbols2" custom="1">
              <x14:cfvo type="percent">
                <xm:f>0</xm:f>
              </x14:cfvo>
              <x14:cfvo type="num">
                <xm:f>0</xm:f>
              </x14:cfvo>
              <x14:cfvo type="num">
                <xm:f>1</xm:f>
              </x14:cfvo>
              <x14:cfIcon iconSet="3Symbols2" iconId="0"/>
              <x14:cfIcon iconSet="3Symbols2" iconId="2"/>
              <x14:cfIcon iconSet="3Symbols2" iconId="0"/>
            </x14:iconSet>
          </x14:cfRule>
          <xm:sqref>AQ188</xm:sqref>
        </x14:conditionalFormatting>
        <x14:conditionalFormatting xmlns:xm="http://schemas.microsoft.com/office/excel/2006/main">
          <x14:cfRule type="iconSet" priority="123" id="{D92A05D5-CEDD-47B3-BE86-BA3711605C8B}">
            <x14:iconSet iconSet="3Symbols2" custom="1">
              <x14:cfvo type="percent">
                <xm:f>0</xm:f>
              </x14:cfvo>
              <x14:cfvo type="num">
                <xm:f>0</xm:f>
              </x14:cfvo>
              <x14:cfvo type="num">
                <xm:f>1</xm:f>
              </x14:cfvo>
              <x14:cfIcon iconSet="3Symbols2" iconId="0"/>
              <x14:cfIcon iconSet="3Symbols2" iconId="2"/>
              <x14:cfIcon iconSet="3Symbols2" iconId="0"/>
            </x14:iconSet>
          </x14:cfRule>
          <xm:sqref>AQ189</xm:sqref>
        </x14:conditionalFormatting>
        <x14:conditionalFormatting xmlns:xm="http://schemas.microsoft.com/office/excel/2006/main">
          <x14:cfRule type="iconSet" priority="124" id="{E05CE734-37B6-4CA2-B324-2AA27F2D4C58}">
            <x14:iconSet iconSet="3Symbols2" custom="1">
              <x14:cfvo type="percent">
                <xm:f>0</xm:f>
              </x14:cfvo>
              <x14:cfvo type="num">
                <xm:f>0</xm:f>
              </x14:cfvo>
              <x14:cfvo type="num">
                <xm:f>1</xm:f>
              </x14:cfvo>
              <x14:cfIcon iconSet="3Symbols2" iconId="0"/>
              <x14:cfIcon iconSet="3Symbols2" iconId="2"/>
              <x14:cfIcon iconSet="3Symbols2" iconId="0"/>
            </x14:iconSet>
          </x14:cfRule>
          <xm:sqref>AQ190</xm:sqref>
        </x14:conditionalFormatting>
        <x14:conditionalFormatting xmlns:xm="http://schemas.microsoft.com/office/excel/2006/main">
          <x14:cfRule type="iconSet" priority="125" id="{7CC004CE-63CC-489D-8B7B-AA7F420B4F67}">
            <x14:iconSet iconSet="3Symbols2" custom="1">
              <x14:cfvo type="percent">
                <xm:f>0</xm:f>
              </x14:cfvo>
              <x14:cfvo type="num">
                <xm:f>0</xm:f>
              </x14:cfvo>
              <x14:cfvo type="num">
                <xm:f>1</xm:f>
              </x14:cfvo>
              <x14:cfIcon iconSet="3Symbols2" iconId="0"/>
              <x14:cfIcon iconSet="3Symbols2" iconId="2"/>
              <x14:cfIcon iconSet="3Symbols2" iconId="0"/>
            </x14:iconSet>
          </x14:cfRule>
          <xm:sqref>AQ191</xm:sqref>
        </x14:conditionalFormatting>
        <x14:conditionalFormatting xmlns:xm="http://schemas.microsoft.com/office/excel/2006/main">
          <x14:cfRule type="iconSet" priority="126" id="{444BF311-00E7-41F1-A7C9-0199B1897B56}">
            <x14:iconSet iconSet="3Symbols2" custom="1">
              <x14:cfvo type="percent">
                <xm:f>0</xm:f>
              </x14:cfvo>
              <x14:cfvo type="num">
                <xm:f>0</xm:f>
              </x14:cfvo>
              <x14:cfvo type="num">
                <xm:f>1</xm:f>
              </x14:cfvo>
              <x14:cfIcon iconSet="3Symbols2" iconId="0"/>
              <x14:cfIcon iconSet="3Symbols2" iconId="2"/>
              <x14:cfIcon iconSet="3Symbols2" iconId="0"/>
            </x14:iconSet>
          </x14:cfRule>
          <xm:sqref>AQ192</xm:sqref>
        </x14:conditionalFormatting>
        <x14:conditionalFormatting xmlns:xm="http://schemas.microsoft.com/office/excel/2006/main">
          <x14:cfRule type="iconSet" priority="127" id="{B6361A36-DC22-483E-86A7-02E5F75BEAEB}">
            <x14:iconSet iconSet="3Symbols2" custom="1">
              <x14:cfvo type="percent">
                <xm:f>0</xm:f>
              </x14:cfvo>
              <x14:cfvo type="num">
                <xm:f>0</xm:f>
              </x14:cfvo>
              <x14:cfvo type="num">
                <xm:f>1</xm:f>
              </x14:cfvo>
              <x14:cfIcon iconSet="3Symbols2" iconId="0"/>
              <x14:cfIcon iconSet="3Symbols2" iconId="2"/>
              <x14:cfIcon iconSet="3Symbols2" iconId="0"/>
            </x14:iconSet>
          </x14:cfRule>
          <xm:sqref>AQ193</xm:sqref>
        </x14:conditionalFormatting>
        <x14:conditionalFormatting xmlns:xm="http://schemas.microsoft.com/office/excel/2006/main">
          <x14:cfRule type="iconSet" priority="128" id="{75FCB90B-255F-483B-8817-681C7B4E42E6}">
            <x14:iconSet iconSet="3Symbols2" custom="1">
              <x14:cfvo type="percent">
                <xm:f>0</xm:f>
              </x14:cfvo>
              <x14:cfvo type="num">
                <xm:f>0</xm:f>
              </x14:cfvo>
              <x14:cfvo type="num">
                <xm:f>1</xm:f>
              </x14:cfvo>
              <x14:cfIcon iconSet="3Symbols2" iconId="0"/>
              <x14:cfIcon iconSet="3Symbols2" iconId="2"/>
              <x14:cfIcon iconSet="3Symbols2" iconId="0"/>
            </x14:iconSet>
          </x14:cfRule>
          <xm:sqref>AQ194</xm:sqref>
        </x14:conditionalFormatting>
        <x14:conditionalFormatting xmlns:xm="http://schemas.microsoft.com/office/excel/2006/main">
          <x14:cfRule type="iconSet" priority="129" id="{FE0B3495-419E-4217-8CC3-D2E7A264B6EC}">
            <x14:iconSet iconSet="3Symbols2" custom="1">
              <x14:cfvo type="percent">
                <xm:f>0</xm:f>
              </x14:cfvo>
              <x14:cfvo type="num">
                <xm:f>0</xm:f>
              </x14:cfvo>
              <x14:cfvo type="num">
                <xm:f>1</xm:f>
              </x14:cfvo>
              <x14:cfIcon iconSet="3Symbols2" iconId="0"/>
              <x14:cfIcon iconSet="3Symbols2" iconId="2"/>
              <x14:cfIcon iconSet="3Symbols2" iconId="0"/>
            </x14:iconSet>
          </x14:cfRule>
          <xm:sqref>AQ195</xm:sqref>
        </x14:conditionalFormatting>
        <x14:conditionalFormatting xmlns:xm="http://schemas.microsoft.com/office/excel/2006/main">
          <x14:cfRule type="iconSet" priority="130" id="{2A3C1537-5288-4022-95C7-7AECD28205AE}">
            <x14:iconSet iconSet="3Symbols2" custom="1">
              <x14:cfvo type="percent">
                <xm:f>0</xm:f>
              </x14:cfvo>
              <x14:cfvo type="num">
                <xm:f>0</xm:f>
              </x14:cfvo>
              <x14:cfvo type="num">
                <xm:f>1</xm:f>
              </x14:cfvo>
              <x14:cfIcon iconSet="3Symbols2" iconId="0"/>
              <x14:cfIcon iconSet="3Symbols2" iconId="2"/>
              <x14:cfIcon iconSet="3Symbols2" iconId="0"/>
            </x14:iconSet>
          </x14:cfRule>
          <xm:sqref>AQ196</xm:sqref>
        </x14:conditionalFormatting>
        <x14:conditionalFormatting xmlns:xm="http://schemas.microsoft.com/office/excel/2006/main">
          <x14:cfRule type="iconSet" priority="131" id="{178BE4FB-E047-4570-95F9-F198C8BC4E1A}">
            <x14:iconSet iconSet="3Symbols2" custom="1">
              <x14:cfvo type="percent">
                <xm:f>0</xm:f>
              </x14:cfvo>
              <x14:cfvo type="num">
                <xm:f>0</xm:f>
              </x14:cfvo>
              <x14:cfvo type="num">
                <xm:f>1</xm:f>
              </x14:cfvo>
              <x14:cfIcon iconSet="3Symbols2" iconId="0"/>
              <x14:cfIcon iconSet="3Symbols2" iconId="2"/>
              <x14:cfIcon iconSet="3Symbols2" iconId="0"/>
            </x14:iconSet>
          </x14:cfRule>
          <xm:sqref>AQ197</xm:sqref>
        </x14:conditionalFormatting>
        <x14:conditionalFormatting xmlns:xm="http://schemas.microsoft.com/office/excel/2006/main">
          <x14:cfRule type="iconSet" priority="132" id="{D16BF448-267D-4EB5-ADAD-E0CA8672693A}">
            <x14:iconSet iconSet="3Symbols2" custom="1">
              <x14:cfvo type="percent">
                <xm:f>0</xm:f>
              </x14:cfvo>
              <x14:cfvo type="num">
                <xm:f>0</xm:f>
              </x14:cfvo>
              <x14:cfvo type="num">
                <xm:f>1</xm:f>
              </x14:cfvo>
              <x14:cfIcon iconSet="3Symbols2" iconId="0"/>
              <x14:cfIcon iconSet="3Symbols2" iconId="2"/>
              <x14:cfIcon iconSet="3Symbols2" iconId="0"/>
            </x14:iconSet>
          </x14:cfRule>
          <xm:sqref>AQ198</xm:sqref>
        </x14:conditionalFormatting>
        <x14:conditionalFormatting xmlns:xm="http://schemas.microsoft.com/office/excel/2006/main">
          <x14:cfRule type="iconSet" priority="133" id="{10D76513-F7EF-4426-9F67-31EE2D58AE15}">
            <x14:iconSet iconSet="3Symbols2" custom="1">
              <x14:cfvo type="percent">
                <xm:f>0</xm:f>
              </x14:cfvo>
              <x14:cfvo type="num">
                <xm:f>0</xm:f>
              </x14:cfvo>
              <x14:cfvo type="num">
                <xm:f>1</xm:f>
              </x14:cfvo>
              <x14:cfIcon iconSet="3Symbols2" iconId="0"/>
              <x14:cfIcon iconSet="3Symbols2" iconId="2"/>
              <x14:cfIcon iconSet="3Symbols2" iconId="0"/>
            </x14:iconSet>
          </x14:cfRule>
          <xm:sqref>AQ199</xm:sqref>
        </x14:conditionalFormatting>
        <x14:conditionalFormatting xmlns:xm="http://schemas.microsoft.com/office/excel/2006/main">
          <x14:cfRule type="iconSet" priority="134" id="{99AD53C6-5979-4793-A52E-31FAB7B0F397}">
            <x14:iconSet iconSet="3Symbols2" custom="1">
              <x14:cfvo type="percent">
                <xm:f>0</xm:f>
              </x14:cfvo>
              <x14:cfvo type="num">
                <xm:f>0</xm:f>
              </x14:cfvo>
              <x14:cfvo type="num">
                <xm:f>1</xm:f>
              </x14:cfvo>
              <x14:cfIcon iconSet="3Symbols2" iconId="0"/>
              <x14:cfIcon iconSet="3Symbols2" iconId="2"/>
              <x14:cfIcon iconSet="3Symbols2" iconId="0"/>
            </x14:iconSet>
          </x14:cfRule>
          <xm:sqref>AQ200</xm:sqref>
        </x14:conditionalFormatting>
        <x14:conditionalFormatting xmlns:xm="http://schemas.microsoft.com/office/excel/2006/main">
          <x14:cfRule type="iconSet" priority="135" id="{B2802018-143F-463A-8353-3B564AECEFC7}">
            <x14:iconSet iconSet="3Symbols2" custom="1">
              <x14:cfvo type="percent">
                <xm:f>0</xm:f>
              </x14:cfvo>
              <x14:cfvo type="num">
                <xm:f>0</xm:f>
              </x14:cfvo>
              <x14:cfvo type="num">
                <xm:f>1</xm:f>
              </x14:cfvo>
              <x14:cfIcon iconSet="3Symbols2" iconId="0"/>
              <x14:cfIcon iconSet="3Symbols2" iconId="2"/>
              <x14:cfIcon iconSet="3Symbols2" iconId="0"/>
            </x14:iconSet>
          </x14:cfRule>
          <xm:sqref>AQ201</xm:sqref>
        </x14:conditionalFormatting>
        <x14:conditionalFormatting xmlns:xm="http://schemas.microsoft.com/office/excel/2006/main">
          <x14:cfRule type="iconSet" priority="136" id="{B466D56B-B4E5-4478-8178-CD6023844A2E}">
            <x14:iconSet iconSet="3Symbols2" custom="1">
              <x14:cfvo type="percent">
                <xm:f>0</xm:f>
              </x14:cfvo>
              <x14:cfvo type="num">
                <xm:f>0</xm:f>
              </x14:cfvo>
              <x14:cfvo type="num">
                <xm:f>1</xm:f>
              </x14:cfvo>
              <x14:cfIcon iconSet="3Symbols2" iconId="0"/>
              <x14:cfIcon iconSet="3Symbols2" iconId="2"/>
              <x14:cfIcon iconSet="3Symbols2" iconId="0"/>
            </x14:iconSet>
          </x14:cfRule>
          <xm:sqref>AQ202</xm:sqref>
        </x14:conditionalFormatting>
        <x14:conditionalFormatting xmlns:xm="http://schemas.microsoft.com/office/excel/2006/main">
          <x14:cfRule type="iconSet" priority="137" id="{1F276A2F-ACDD-4808-973E-FF2C4402FDF1}">
            <x14:iconSet iconSet="3Symbols2" custom="1">
              <x14:cfvo type="percent">
                <xm:f>0</xm:f>
              </x14:cfvo>
              <x14:cfvo type="num">
                <xm:f>0</xm:f>
              </x14:cfvo>
              <x14:cfvo type="num">
                <xm:f>1</xm:f>
              </x14:cfvo>
              <x14:cfIcon iconSet="3Symbols2" iconId="0"/>
              <x14:cfIcon iconSet="3Symbols2" iconId="2"/>
              <x14:cfIcon iconSet="3Symbols2" iconId="0"/>
            </x14:iconSet>
          </x14:cfRule>
          <xm:sqref>AQ203</xm:sqref>
        </x14:conditionalFormatting>
        <x14:conditionalFormatting xmlns:xm="http://schemas.microsoft.com/office/excel/2006/main">
          <x14:cfRule type="iconSet" priority="138" id="{13141232-21B2-4DB6-841B-9373A4E81B42}">
            <x14:iconSet iconSet="3Symbols2" custom="1">
              <x14:cfvo type="percent">
                <xm:f>0</xm:f>
              </x14:cfvo>
              <x14:cfvo type="num">
                <xm:f>0</xm:f>
              </x14:cfvo>
              <x14:cfvo type="num">
                <xm:f>1</xm:f>
              </x14:cfvo>
              <x14:cfIcon iconSet="3Symbols2" iconId="0"/>
              <x14:cfIcon iconSet="3Symbols2" iconId="2"/>
              <x14:cfIcon iconSet="3Symbols2" iconId="0"/>
            </x14:iconSet>
          </x14:cfRule>
          <xm:sqref>AQ204</xm:sqref>
        </x14:conditionalFormatting>
        <x14:conditionalFormatting xmlns:xm="http://schemas.microsoft.com/office/excel/2006/main">
          <x14:cfRule type="iconSet" priority="139" id="{23519151-C13C-4575-A952-A172AB4B1282}">
            <x14:iconSet iconSet="3Symbols2" custom="1">
              <x14:cfvo type="percent">
                <xm:f>0</xm:f>
              </x14:cfvo>
              <x14:cfvo type="num">
                <xm:f>0</xm:f>
              </x14:cfvo>
              <x14:cfvo type="num">
                <xm:f>1</xm:f>
              </x14:cfvo>
              <x14:cfIcon iconSet="3Symbols2" iconId="0"/>
              <x14:cfIcon iconSet="3Symbols2" iconId="2"/>
              <x14:cfIcon iconSet="3Symbols2" iconId="0"/>
            </x14:iconSet>
          </x14:cfRule>
          <xm:sqref>AQ205</xm:sqref>
        </x14:conditionalFormatting>
        <x14:conditionalFormatting xmlns:xm="http://schemas.microsoft.com/office/excel/2006/main">
          <x14:cfRule type="iconSet" priority="140" id="{920F7B50-65FD-4C56-B858-2466C3DE62A4}">
            <x14:iconSet iconSet="3Symbols2" custom="1">
              <x14:cfvo type="percent">
                <xm:f>0</xm:f>
              </x14:cfvo>
              <x14:cfvo type="num">
                <xm:f>0</xm:f>
              </x14:cfvo>
              <x14:cfvo type="num">
                <xm:f>1</xm:f>
              </x14:cfvo>
              <x14:cfIcon iconSet="3Symbols2" iconId="0"/>
              <x14:cfIcon iconSet="3Symbols2" iconId="2"/>
              <x14:cfIcon iconSet="3Symbols2" iconId="0"/>
            </x14:iconSet>
          </x14:cfRule>
          <xm:sqref>AQ206</xm:sqref>
        </x14:conditionalFormatting>
        <x14:conditionalFormatting xmlns:xm="http://schemas.microsoft.com/office/excel/2006/main">
          <x14:cfRule type="iconSet" priority="141" id="{5749EEED-45BB-48CA-AEAA-985E9FFC53D6}">
            <x14:iconSet iconSet="3Symbols2" custom="1">
              <x14:cfvo type="percent">
                <xm:f>0</xm:f>
              </x14:cfvo>
              <x14:cfvo type="num">
                <xm:f>0</xm:f>
              </x14:cfvo>
              <x14:cfvo type="num">
                <xm:f>1</xm:f>
              </x14:cfvo>
              <x14:cfIcon iconSet="3Symbols2" iconId="0"/>
              <x14:cfIcon iconSet="3Symbols2" iconId="2"/>
              <x14:cfIcon iconSet="3Symbols2" iconId="0"/>
            </x14:iconSet>
          </x14:cfRule>
          <xm:sqref>AQ207</xm:sqref>
        </x14:conditionalFormatting>
        <x14:conditionalFormatting xmlns:xm="http://schemas.microsoft.com/office/excel/2006/main">
          <x14:cfRule type="iconSet" priority="142" id="{5354D0DC-8680-46AA-ACD5-08771C9D40B5}">
            <x14:iconSet iconSet="3Symbols2" custom="1">
              <x14:cfvo type="percent">
                <xm:f>0</xm:f>
              </x14:cfvo>
              <x14:cfvo type="num">
                <xm:f>0</xm:f>
              </x14:cfvo>
              <x14:cfvo type="num">
                <xm:f>1</xm:f>
              </x14:cfvo>
              <x14:cfIcon iconSet="3Symbols2" iconId="0"/>
              <x14:cfIcon iconSet="3Symbols2" iconId="2"/>
              <x14:cfIcon iconSet="3Symbols2" iconId="0"/>
            </x14:iconSet>
          </x14:cfRule>
          <xm:sqref>AQ208</xm:sqref>
        </x14:conditionalFormatting>
        <x14:conditionalFormatting xmlns:xm="http://schemas.microsoft.com/office/excel/2006/main">
          <x14:cfRule type="iconSet" priority="143" id="{62BDF1AD-9EEA-43A2-89AF-EE164A7D7DB6}">
            <x14:iconSet iconSet="3Symbols2" custom="1">
              <x14:cfvo type="percent">
                <xm:f>0</xm:f>
              </x14:cfvo>
              <x14:cfvo type="num">
                <xm:f>0</xm:f>
              </x14:cfvo>
              <x14:cfvo type="num">
                <xm:f>1</xm:f>
              </x14:cfvo>
              <x14:cfIcon iconSet="3Symbols2" iconId="0"/>
              <x14:cfIcon iconSet="3Symbols2" iconId="2"/>
              <x14:cfIcon iconSet="3Symbols2" iconId="0"/>
            </x14:iconSet>
          </x14:cfRule>
          <xm:sqref>AQ209</xm:sqref>
        </x14:conditionalFormatting>
        <x14:conditionalFormatting xmlns:xm="http://schemas.microsoft.com/office/excel/2006/main">
          <x14:cfRule type="iconSet" priority="144" id="{86B15023-6DE9-438E-AF23-B0384BA1BB80}">
            <x14:iconSet iconSet="3Symbols2" custom="1">
              <x14:cfvo type="percent">
                <xm:f>0</xm:f>
              </x14:cfvo>
              <x14:cfvo type="num">
                <xm:f>0</xm:f>
              </x14:cfvo>
              <x14:cfvo type="num">
                <xm:f>1</xm:f>
              </x14:cfvo>
              <x14:cfIcon iconSet="3Symbols2" iconId="0"/>
              <x14:cfIcon iconSet="3Symbols2" iconId="2"/>
              <x14:cfIcon iconSet="3Symbols2" iconId="0"/>
            </x14:iconSet>
          </x14:cfRule>
          <xm:sqref>AQ210</xm:sqref>
        </x14:conditionalFormatting>
        <x14:conditionalFormatting xmlns:xm="http://schemas.microsoft.com/office/excel/2006/main">
          <x14:cfRule type="iconSet" priority="145" id="{35CFBEA1-6687-4AB4-83AD-CBF4AF62C470}">
            <x14:iconSet iconSet="3Symbols2" custom="1">
              <x14:cfvo type="percent">
                <xm:f>0</xm:f>
              </x14:cfvo>
              <x14:cfvo type="num">
                <xm:f>0</xm:f>
              </x14:cfvo>
              <x14:cfvo type="num">
                <xm:f>1</xm:f>
              </x14:cfvo>
              <x14:cfIcon iconSet="3Symbols2" iconId="0"/>
              <x14:cfIcon iconSet="3Symbols2" iconId="2"/>
              <x14:cfIcon iconSet="3Symbols2" iconId="0"/>
            </x14:iconSet>
          </x14:cfRule>
          <xm:sqref>AQ211</xm:sqref>
        </x14:conditionalFormatting>
        <x14:conditionalFormatting xmlns:xm="http://schemas.microsoft.com/office/excel/2006/main">
          <x14:cfRule type="iconSet" priority="146" id="{62130E7B-BFA3-426E-B618-7E9EC2B89732}">
            <x14:iconSet iconSet="3Symbols2" custom="1">
              <x14:cfvo type="percent">
                <xm:f>0</xm:f>
              </x14:cfvo>
              <x14:cfvo type="num">
                <xm:f>0</xm:f>
              </x14:cfvo>
              <x14:cfvo type="num">
                <xm:f>1</xm:f>
              </x14:cfvo>
              <x14:cfIcon iconSet="3Symbols2" iconId="0"/>
              <x14:cfIcon iconSet="3Symbols2" iconId="2"/>
              <x14:cfIcon iconSet="3Symbols2" iconId="0"/>
            </x14:iconSet>
          </x14:cfRule>
          <xm:sqref>AQ212</xm:sqref>
        </x14:conditionalFormatting>
        <x14:conditionalFormatting xmlns:xm="http://schemas.microsoft.com/office/excel/2006/main">
          <x14:cfRule type="iconSet" priority="147" id="{034C9FDA-381A-4729-9AAE-B2F5D30E4284}">
            <x14:iconSet iconSet="3Symbols2" custom="1">
              <x14:cfvo type="percent">
                <xm:f>0</xm:f>
              </x14:cfvo>
              <x14:cfvo type="num">
                <xm:f>0</xm:f>
              </x14:cfvo>
              <x14:cfvo type="num">
                <xm:f>1</xm:f>
              </x14:cfvo>
              <x14:cfIcon iconSet="3Symbols2" iconId="0"/>
              <x14:cfIcon iconSet="3Symbols2" iconId="2"/>
              <x14:cfIcon iconSet="3Symbols2" iconId="0"/>
            </x14:iconSet>
          </x14:cfRule>
          <xm:sqref>AQ213</xm:sqref>
        </x14:conditionalFormatting>
        <x14:conditionalFormatting xmlns:xm="http://schemas.microsoft.com/office/excel/2006/main">
          <x14:cfRule type="iconSet" priority="148" id="{26E0233F-47FA-4A45-9EBB-72AE109C4FF8}">
            <x14:iconSet iconSet="3Symbols2" custom="1">
              <x14:cfvo type="percent">
                <xm:f>0</xm:f>
              </x14:cfvo>
              <x14:cfvo type="num">
                <xm:f>0</xm:f>
              </x14:cfvo>
              <x14:cfvo type="num">
                <xm:f>1</xm:f>
              </x14:cfvo>
              <x14:cfIcon iconSet="3Symbols2" iconId="0"/>
              <x14:cfIcon iconSet="3Symbols2" iconId="2"/>
              <x14:cfIcon iconSet="3Symbols2" iconId="0"/>
            </x14:iconSet>
          </x14:cfRule>
          <xm:sqref>AQ214</xm:sqref>
        </x14:conditionalFormatting>
        <x14:conditionalFormatting xmlns:xm="http://schemas.microsoft.com/office/excel/2006/main">
          <x14:cfRule type="iconSet" priority="149" id="{0ED8E00A-2CE8-40A3-93AD-998FC21A5EDF}">
            <x14:iconSet iconSet="3Symbols2" custom="1">
              <x14:cfvo type="percent">
                <xm:f>0</xm:f>
              </x14:cfvo>
              <x14:cfvo type="num">
                <xm:f>0</xm:f>
              </x14:cfvo>
              <x14:cfvo type="num">
                <xm:f>1</xm:f>
              </x14:cfvo>
              <x14:cfIcon iconSet="3Symbols2" iconId="0"/>
              <x14:cfIcon iconSet="3Symbols2" iconId="2"/>
              <x14:cfIcon iconSet="3Symbols2" iconId="0"/>
            </x14:iconSet>
          </x14:cfRule>
          <xm:sqref>AQ215</xm:sqref>
        </x14:conditionalFormatting>
        <x14:conditionalFormatting xmlns:xm="http://schemas.microsoft.com/office/excel/2006/main">
          <x14:cfRule type="iconSet" priority="150" id="{28B844B2-E743-4E7F-8A53-6DFED9C9597A}">
            <x14:iconSet iconSet="3Symbols2" custom="1">
              <x14:cfvo type="percent">
                <xm:f>0</xm:f>
              </x14:cfvo>
              <x14:cfvo type="num">
                <xm:f>0</xm:f>
              </x14:cfvo>
              <x14:cfvo type="num">
                <xm:f>1</xm:f>
              </x14:cfvo>
              <x14:cfIcon iconSet="3Symbols2" iconId="0"/>
              <x14:cfIcon iconSet="3Symbols2" iconId="2"/>
              <x14:cfIcon iconSet="3Symbols2" iconId="0"/>
            </x14:iconSet>
          </x14:cfRule>
          <xm:sqref>AQ216</xm:sqref>
        </x14:conditionalFormatting>
        <x14:conditionalFormatting xmlns:xm="http://schemas.microsoft.com/office/excel/2006/main">
          <x14:cfRule type="iconSet" priority="151" id="{588C730F-7B77-47BD-A30E-8F50E24B9B3D}">
            <x14:iconSet iconSet="3Symbols2" custom="1">
              <x14:cfvo type="percent">
                <xm:f>0</xm:f>
              </x14:cfvo>
              <x14:cfvo type="num">
                <xm:f>0</xm:f>
              </x14:cfvo>
              <x14:cfvo type="num">
                <xm:f>1</xm:f>
              </x14:cfvo>
              <x14:cfIcon iconSet="3Symbols2" iconId="0"/>
              <x14:cfIcon iconSet="3Symbols2" iconId="2"/>
              <x14:cfIcon iconSet="3Symbols2" iconId="0"/>
            </x14:iconSet>
          </x14:cfRule>
          <xm:sqref>AQ217</xm:sqref>
        </x14:conditionalFormatting>
        <x14:conditionalFormatting xmlns:xm="http://schemas.microsoft.com/office/excel/2006/main">
          <x14:cfRule type="iconSet" priority="152" id="{03BDE404-FB2F-4BB9-BB35-50A4BA1EB26A}">
            <x14:iconSet iconSet="3Symbols2" custom="1">
              <x14:cfvo type="percent">
                <xm:f>0</xm:f>
              </x14:cfvo>
              <x14:cfvo type="num">
                <xm:f>0</xm:f>
              </x14:cfvo>
              <x14:cfvo type="num">
                <xm:f>1</xm:f>
              </x14:cfvo>
              <x14:cfIcon iconSet="3Symbols2" iconId="0"/>
              <x14:cfIcon iconSet="3Symbols2" iconId="2"/>
              <x14:cfIcon iconSet="3Symbols2" iconId="0"/>
            </x14:iconSet>
          </x14:cfRule>
          <xm:sqref>AQ218</xm:sqref>
        </x14:conditionalFormatting>
        <x14:conditionalFormatting xmlns:xm="http://schemas.microsoft.com/office/excel/2006/main">
          <x14:cfRule type="iconSet" priority="153" id="{2FBBE2C1-E8AB-4838-B6FF-FF82473FD5A4}">
            <x14:iconSet iconSet="3Symbols2" custom="1">
              <x14:cfvo type="percent">
                <xm:f>0</xm:f>
              </x14:cfvo>
              <x14:cfvo type="num">
                <xm:f>0</xm:f>
              </x14:cfvo>
              <x14:cfvo type="num">
                <xm:f>1</xm:f>
              </x14:cfvo>
              <x14:cfIcon iconSet="3Symbols2" iconId="0"/>
              <x14:cfIcon iconSet="3Symbols2" iconId="2"/>
              <x14:cfIcon iconSet="3Symbols2" iconId="0"/>
            </x14:iconSet>
          </x14:cfRule>
          <xm:sqref>AQ219</xm:sqref>
        </x14:conditionalFormatting>
        <x14:conditionalFormatting xmlns:xm="http://schemas.microsoft.com/office/excel/2006/main">
          <x14:cfRule type="iconSet" priority="154" id="{2F310681-976F-4288-82EE-2779DB4EA98F}">
            <x14:iconSet iconSet="3Symbols2" custom="1">
              <x14:cfvo type="percent">
                <xm:f>0</xm:f>
              </x14:cfvo>
              <x14:cfvo type="num">
                <xm:f>0</xm:f>
              </x14:cfvo>
              <x14:cfvo type="num">
                <xm:f>1</xm:f>
              </x14:cfvo>
              <x14:cfIcon iconSet="3Symbols2" iconId="0"/>
              <x14:cfIcon iconSet="3Symbols2" iconId="2"/>
              <x14:cfIcon iconSet="3Symbols2" iconId="0"/>
            </x14:iconSet>
          </x14:cfRule>
          <xm:sqref>AQ220</xm:sqref>
        </x14:conditionalFormatting>
        <x14:conditionalFormatting xmlns:xm="http://schemas.microsoft.com/office/excel/2006/main">
          <x14:cfRule type="iconSet" priority="155" id="{A5743E6C-F584-4211-A483-998EDD8247CF}">
            <x14:iconSet iconSet="3Symbols2" custom="1">
              <x14:cfvo type="percent">
                <xm:f>0</xm:f>
              </x14:cfvo>
              <x14:cfvo type="num">
                <xm:f>0</xm:f>
              </x14:cfvo>
              <x14:cfvo type="num">
                <xm:f>1</xm:f>
              </x14:cfvo>
              <x14:cfIcon iconSet="3Symbols2" iconId="0"/>
              <x14:cfIcon iconSet="3Symbols2" iconId="2"/>
              <x14:cfIcon iconSet="3Symbols2" iconId="0"/>
            </x14:iconSet>
          </x14:cfRule>
          <xm:sqref>AQ221</xm:sqref>
        </x14:conditionalFormatting>
        <x14:conditionalFormatting xmlns:xm="http://schemas.microsoft.com/office/excel/2006/main">
          <x14:cfRule type="iconSet" priority="12" id="{9057765E-9E7C-45F6-BE2F-3D358572E6AB}">
            <x14:iconSet iconSet="3Symbols2" custom="1">
              <x14:cfvo type="percent">
                <xm:f>0</xm:f>
              </x14:cfvo>
              <x14:cfvo type="num">
                <xm:f>0</xm:f>
              </x14:cfvo>
              <x14:cfvo type="num">
                <xm:f>1</xm:f>
              </x14:cfvo>
              <x14:cfIcon iconSet="3Symbols2" iconId="0"/>
              <x14:cfIcon iconSet="3Symbols2" iconId="2"/>
              <x14:cfIcon iconSet="3Symbols2" iconId="0"/>
            </x14:iconSet>
          </x14:cfRule>
          <xm:sqref>AQ222</xm:sqref>
        </x14:conditionalFormatting>
      </x14:conditionalFormattings>
    </ex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Offsets Yes/No" error="Please Select:_x000a_Yes:  if there are offsets_x000a_No:  if there are no offsets" promptTitle="Offsets Yes/No" prompt="Are there offsets on these units?" xr:uid="{00000000-0002-0000-0800-000000000000}">
          <x14:formula1>
            <xm:f>Lists!$F$37:$F$38</xm:f>
          </x14:formula1>
          <xm:sqref>F22:F221</xm:sqref>
        </x14:dataValidation>
        <x14:dataValidation type="list" allowBlank="1" showInputMessage="1" showErrorMessage="1" promptTitle="Silicone Color" xr:uid="{00000000-0002-0000-0800-000001000000}">
          <x14:formula1>
            <xm:f>Lists!$F$10:$F$11</xm:f>
          </x14:formula1>
          <xm:sqref>J16</xm:sqref>
        </x14:dataValidation>
        <x14:dataValidation type="list" allowBlank="1" showInputMessage="1" showErrorMessage="1" promptTitle="Air Space Fill" xr:uid="{00000000-0002-0000-0800-000002000000}">
          <x14:formula1>
            <xm:f>Lists!$F$7:$F$8</xm:f>
          </x14:formula1>
          <xm:sqref>J15</xm:sqref>
        </x14:dataValidation>
        <x14:dataValidation type="list" allowBlank="1" showInputMessage="1" showErrorMessage="1" promptTitle="Samples" xr:uid="{00000000-0002-0000-0800-000003000000}">
          <x14:formula1>
            <xm:f>Lists!$F$3:$F$5</xm:f>
          </x14:formula1>
          <xm:sqref>J6</xm:sqref>
        </x14:dataValidation>
        <x14:dataValidation type="list" allowBlank="1" showInputMessage="1" showErrorMessage="1" promptTitle="Air Space Finish" xr:uid="{00000000-0002-0000-0800-000004000000}">
          <x14:formula1>
            <xm:f>Lists!$F$13:$F$17</xm:f>
          </x14:formula1>
          <xm:sqref>J12:L12</xm:sqref>
        </x14:dataValidation>
        <x14:dataValidation type="list" allowBlank="1" showInputMessage="1" showErrorMessage="1" xr:uid="{00000000-0002-0000-0800-000005000000}">
          <x14:formula1>
            <xm:f>Lists!$F$3:$F$5</xm:f>
          </x14:formula1>
          <xm:sqref>M7</xm:sqref>
        </x14:dataValidation>
        <x14:dataValidation type="list" allowBlank="1" showInputMessage="1" showErrorMessage="1" xr:uid="{00000000-0002-0000-0800-000006000000}">
          <x14:formula1>
            <xm:f>Lists!$F$33:$F$35</xm:f>
          </x14:formula1>
          <xm:sqref>M8</xm:sqref>
        </x14:dataValidation>
        <x14:dataValidation type="list" allowBlank="1" showInputMessage="1" showErrorMessage="1" xr:uid="{00000000-0002-0000-0800-000007000000}">
          <x14:formula1>
            <xm:f>Lists!$F$21:$F$22</xm:f>
          </x14:formula1>
          <xm:sqref>M9</xm:sqref>
        </x14:dataValidation>
        <x14:dataValidation type="list" allowBlank="1" showInputMessage="1" showErrorMessage="1" xr:uid="{00000000-0002-0000-0800-000008000000}">
          <x14:formula1>
            <xm:f>Lists!$E$25:$E$27</xm:f>
          </x14:formula1>
          <xm:sqref>M10</xm:sqref>
        </x14:dataValidation>
        <x14:dataValidation type="list" allowBlank="1" showInputMessage="1" showErrorMessage="1" xr:uid="{00000000-0002-0000-0800-000009000000}">
          <x14:formula1>
            <xm:f>Lists!$F$24:$F$27</xm:f>
          </x14:formula1>
          <xm:sqref>P9:R9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documentManagement>
    <IconOverlay xmlns="http://schemas.microsoft.com/sharepoint/v4" xsi:nil="true"/>
    <Owner xmlns="dd5337b2-36d8-41f5-ae69-7bfb28933d78">Inside Sales Management</Owner>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AD5F8CFB1B8D1478748393AB8E5460E" ma:contentTypeVersion="3" ma:contentTypeDescription="Create a new document." ma:contentTypeScope="" ma:versionID="220e97fac6f470d2472e1e63a70550bc">
  <xsd:schema xmlns:xsd="http://www.w3.org/2001/XMLSchema" xmlns:xs="http://www.w3.org/2001/XMLSchema" xmlns:p="http://schemas.microsoft.com/office/2006/metadata/properties" xmlns:ns2="dd5337b2-36d8-41f5-ae69-7bfb28933d78" xmlns:ns3="http://schemas.microsoft.com/sharepoint/v4" targetNamespace="http://schemas.microsoft.com/office/2006/metadata/properties" ma:root="true" ma:fieldsID="deb1e4148a4fd44d1c348d9b417b9442" ns2:_="" ns3:_="">
    <xsd:import namespace="dd5337b2-36d8-41f5-ae69-7bfb28933d78"/>
    <xsd:import namespace="http://schemas.microsoft.com/sharepoint/v4"/>
    <xsd:element name="properties">
      <xsd:complexType>
        <xsd:sequence>
          <xsd:element name="documentManagement">
            <xsd:complexType>
              <xsd:all>
                <xsd:element ref="ns2:Owner"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5337b2-36d8-41f5-ae69-7bfb28933d78" elementFormDefault="qualified">
    <xsd:import namespace="http://schemas.microsoft.com/office/2006/documentManagement/types"/>
    <xsd:import namespace="http://schemas.microsoft.com/office/infopath/2007/PartnerControls"/>
    <xsd:element name="Owner" ma:index="8" nillable="true" ma:displayName="Owner" ma:internalName="Own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9AD26E-FCBD-4590-AF51-84009E24ED20}">
  <ds:schemaRefs>
    <ds:schemaRef ds:uri="http://schemas.microsoft.com/sharepoint/v3/contenttype/forms"/>
  </ds:schemaRefs>
</ds:datastoreItem>
</file>

<file path=customXml/itemProps2.xml><?xml version="1.0" encoding="utf-8"?>
<ds:datastoreItem xmlns:ds="http://schemas.openxmlformats.org/officeDocument/2006/customXml" ds:itemID="{16206823-33FA-4723-9E85-07677BE3D224}">
  <ds:schemaRefs>
    <ds:schemaRef ds:uri="http://schemas.microsoft.com/office/2006/metadata/longProperties"/>
  </ds:schemaRefs>
</ds:datastoreItem>
</file>

<file path=customXml/itemProps3.xml><?xml version="1.0" encoding="utf-8"?>
<ds:datastoreItem xmlns:ds="http://schemas.openxmlformats.org/officeDocument/2006/customXml" ds:itemID="{4B1D0EC5-84A8-431A-8FCA-000BCCDFBB97}">
  <ds:schemaRefs>
    <ds:schemaRef ds:uri="http://purl.org/dc/elements/1.1/"/>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http://www.w3.org/XML/1998/namespace"/>
    <ds:schemaRef ds:uri="http://schemas.microsoft.com/office/2006/metadata/properties"/>
    <ds:schemaRef ds:uri="http://purl.org/dc/terms/"/>
    <ds:schemaRef ds:uri="http://schemas.microsoft.com/sharepoint/v4"/>
    <ds:schemaRef ds:uri="dd5337b2-36d8-41f5-ae69-7bfb28933d78"/>
  </ds:schemaRefs>
</ds:datastoreItem>
</file>

<file path=customXml/itemProps4.xml><?xml version="1.0" encoding="utf-8"?>
<ds:datastoreItem xmlns:ds="http://schemas.openxmlformats.org/officeDocument/2006/customXml" ds:itemID="{0F8E5A4B-4EEF-4204-A61A-68DF665479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5337b2-36d8-41f5-ae69-7bfb28933d78"/>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Help Page</vt:lpstr>
      <vt:lpstr>Project Information</vt:lpstr>
      <vt:lpstr>Delivery Details</vt:lpstr>
      <vt:lpstr>Make-up 1</vt:lpstr>
      <vt:lpstr>Make-up 2</vt:lpstr>
      <vt:lpstr>Make-up 3</vt:lpstr>
      <vt:lpstr>Make-up 4</vt:lpstr>
      <vt:lpstr>Make-up 5</vt:lpstr>
      <vt:lpstr>Make-up 6</vt:lpstr>
      <vt:lpstr>Offsets &amp; Shapes Detail</vt:lpstr>
      <vt:lpstr>Lists</vt:lpstr>
      <vt:lpstr>'Delivery Details'!OLE_LINK1</vt:lpstr>
      <vt:lpstr>'Help Page'!OLE_LINK1</vt:lpstr>
      <vt:lpstr>'Delivery Details'!Print_Area</vt:lpstr>
      <vt:lpstr>'Help Page'!Print_Area</vt:lpstr>
      <vt:lpstr>'Make-up 1'!Print_Area</vt:lpstr>
      <vt:lpstr>'Make-up 2'!Print_Area</vt:lpstr>
      <vt:lpstr>'Make-up 3'!Print_Area</vt:lpstr>
      <vt:lpstr>'Make-up 4'!Print_Area</vt:lpstr>
      <vt:lpstr>'Make-up 5'!Print_Area</vt:lpstr>
      <vt:lpstr>'Make-up 6'!Print_Area</vt:lpstr>
      <vt:lpstr>'Make-up 1'!Print_Titles</vt:lpstr>
      <vt:lpstr>'Make-up 2'!Print_Titles</vt:lpstr>
      <vt:lpstr>'Make-up 3'!Print_Titles</vt:lpstr>
      <vt:lpstr>'Make-up 4'!Print_Titles</vt:lpstr>
      <vt:lpstr>'Make-up 5'!Print_Titles</vt:lpstr>
      <vt:lpstr>'Make-up 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Schramm, Amber</dc:creator>
  <cp:lastModifiedBy>Schramm, Amber</cp:lastModifiedBy>
  <cp:lastPrinted>2023-05-23T18:43:52Z</cp:lastPrinted>
  <dcterms:created xsi:type="dcterms:W3CDTF">2013-11-29T14:14:47Z</dcterms:created>
  <dcterms:modified xsi:type="dcterms:W3CDTF">2026-01-27T19:13:55Z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ents">
    <vt:lpwstr/>
  </property>
  <property fmtid="{D5CDD505-2E9C-101B-9397-08002B2CF9AE}" pid="3" name="ContentTypeId">
    <vt:lpwstr>0x010100BAD5F8CFB1B8D1478748393AB8E5460E</vt:lpwstr>
  </property>
  <property fmtid="{D5CDD505-2E9C-101B-9397-08002B2CF9AE}" pid="4" name="NXPowerLiteLastOptimized">
    <vt:lpwstr>534212</vt:lpwstr>
  </property>
  <property fmtid="{D5CDD505-2E9C-101B-9397-08002B2CF9AE}" pid="5" name="NXPowerLiteSettings">
    <vt:lpwstr>F7000400038000</vt:lpwstr>
  </property>
  <property fmtid="{D5CDD505-2E9C-101B-9397-08002B2CF9AE}" pid="6" name="NXPowerLiteVersion">
    <vt:lpwstr>D5.1.6</vt:lpwstr>
  </property>
  <property fmtid="{D5CDD505-2E9C-101B-9397-08002B2CF9AE}" pid="7" name="Order">
    <vt:r8>897800</vt:r8>
  </property>
  <property fmtid="{D5CDD505-2E9C-101B-9397-08002B2CF9AE}" pid="8" name="TemplateUrl">
    <vt:lpwstr/>
  </property>
  <property fmtid="{D5CDD505-2E9C-101B-9397-08002B2CF9AE}" pid="9" name="xd_ProgID">
    <vt:lpwstr/>
  </property>
</Properties>
</file>